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2021\REPSS\"/>
    </mc:Choice>
  </mc:AlternateContent>
  <xr:revisionPtr revIDLastSave="0" documentId="10_ncr:8100000_{B79EA540-3FFD-49F8-89D5-3D0292FAB16D}" xr6:coauthVersionLast="32" xr6:coauthVersionMax="32" xr10:uidLastSave="{00000000-0000-0000-0000-000000000000}"/>
  <bookViews>
    <workbookView xWindow="-120" yWindow="-120" windowWidth="20730" windowHeight="11160" activeTab="4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9" r:id="rId5"/>
    <sheet name="FORMATO 6A" sheetId="10" r:id="rId6"/>
    <sheet name="FORMATO 6B" sheetId="5" r:id="rId7"/>
    <sheet name="FORMATO 6C" sheetId="11" r:id="rId8"/>
    <sheet name="FORMATO 6D" sheetId="12" r:id="rId9"/>
  </sheets>
  <externalReferences>
    <externalReference r:id="rId10"/>
    <externalReference r:id="rId11"/>
    <externalReference r:id="rId12"/>
  </externalReferences>
  <definedNames>
    <definedName name="_xlnm.Print_Area" localSheetId="0">'FORMATO 1'!$B$2:$G$88</definedName>
    <definedName name="_xlnm.Print_Area" localSheetId="1">'FORMATO 2'!$B$2:$I$48</definedName>
    <definedName name="_xlnm.Print_Area" localSheetId="2">'FORMATO 3'!$B$2:$L$32</definedName>
    <definedName name="_xlnm.Print_Area" localSheetId="3">'FORMATO 4'!$B$2:$E$92</definedName>
    <definedName name="_xlnm.Print_Area" localSheetId="4">'FORMATO 5'!$B$2:$H$85</definedName>
    <definedName name="_xlnm.Print_Area" localSheetId="5">'FORMATO 6A'!$B$2:$I$164</definedName>
    <definedName name="_xlnm.Print_Area" localSheetId="6">'FORMATO 6B'!$B$2:$H$42</definedName>
    <definedName name="_xlnm.Print_Area" localSheetId="7">'FORMATO 6C'!$A$2:$G$91</definedName>
    <definedName name="_xlnm.Print_Area" localSheetId="8">'FORMATO 6D'!$B$2:$H$37</definedName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62913"/>
</workbook>
</file>

<file path=xl/calcChain.xml><?xml version="1.0" encoding="utf-8"?>
<calcChain xmlns="http://schemas.openxmlformats.org/spreadsheetml/2006/main">
  <c r="J81" i="1" l="1"/>
  <c r="C17" i="2"/>
  <c r="G106" i="10" l="1"/>
  <c r="D37" i="12" l="1"/>
  <c r="D36" i="12"/>
  <c r="C91" i="11"/>
  <c r="C90" i="11"/>
  <c r="D41" i="5"/>
  <c r="D40" i="5"/>
  <c r="E164" i="10"/>
  <c r="E163" i="10"/>
  <c r="E82" i="9"/>
  <c r="E81" i="9"/>
  <c r="C91" i="4"/>
  <c r="C90" i="4"/>
  <c r="F32" i="3"/>
  <c r="G31" i="3"/>
  <c r="E47" i="2"/>
  <c r="E46" i="2"/>
  <c r="D22" i="12"/>
  <c r="G22" i="12" s="1"/>
  <c r="F64" i="9"/>
  <c r="G64" i="9" s="1"/>
  <c r="H64" i="9" s="1"/>
  <c r="D64" i="9"/>
  <c r="E64" i="9" s="1"/>
  <c r="D14" i="9"/>
  <c r="J41" i="10" s="1"/>
  <c r="K41" i="10" s="1"/>
  <c r="D78" i="4"/>
  <c r="D11" i="4"/>
  <c r="D72" i="4" s="1"/>
  <c r="D82" i="4" s="1"/>
  <c r="D10" i="4"/>
  <c r="D17" i="2"/>
  <c r="G17" i="2" l="1"/>
  <c r="F22" i="12"/>
  <c r="D116" i="10" l="1"/>
  <c r="F116" i="10" s="1"/>
  <c r="I116" i="10" s="1"/>
  <c r="G39" i="10"/>
  <c r="H39" i="10"/>
  <c r="C67" i="9"/>
  <c r="E16" i="10" l="1"/>
  <c r="E31" i="12" l="1"/>
  <c r="H31" i="12" s="1"/>
  <c r="E30" i="12"/>
  <c r="E29" i="12"/>
  <c r="H29" i="12" s="1"/>
  <c r="G28" i="12"/>
  <c r="F28" i="12"/>
  <c r="D28" i="12"/>
  <c r="C28" i="12"/>
  <c r="H27" i="12"/>
  <c r="E27" i="12"/>
  <c r="E26" i="12"/>
  <c r="E25" i="12"/>
  <c r="H25" i="12" s="1"/>
  <c r="G24" i="12"/>
  <c r="F24" i="12"/>
  <c r="F21" i="12" s="1"/>
  <c r="D24" i="12"/>
  <c r="C24" i="12"/>
  <c r="C21" i="12" s="1"/>
  <c r="E23" i="12"/>
  <c r="H23" i="12" s="1"/>
  <c r="E22" i="12"/>
  <c r="H22" i="12" s="1"/>
  <c r="D21" i="12"/>
  <c r="E19" i="12"/>
  <c r="H19" i="12" s="1"/>
  <c r="E18" i="12"/>
  <c r="H18" i="12" s="1"/>
  <c r="E17" i="12"/>
  <c r="H17" i="12" s="1"/>
  <c r="G16" i="12"/>
  <c r="F16" i="12"/>
  <c r="D16" i="12"/>
  <c r="C16" i="12"/>
  <c r="E15" i="12"/>
  <c r="H15" i="12" s="1"/>
  <c r="E14" i="12"/>
  <c r="H14" i="12" s="1"/>
  <c r="E13" i="12"/>
  <c r="H13" i="12" s="1"/>
  <c r="G12" i="12"/>
  <c r="F12" i="12"/>
  <c r="D12" i="12"/>
  <c r="C12" i="12"/>
  <c r="E11" i="12"/>
  <c r="E10" i="12"/>
  <c r="H10" i="12" s="1"/>
  <c r="F9" i="12"/>
  <c r="G9" i="12" l="1"/>
  <c r="D9" i="12"/>
  <c r="D32" i="12" s="1"/>
  <c r="C9" i="12"/>
  <c r="C32" i="12" s="1"/>
  <c r="E12" i="12"/>
  <c r="H12" i="12" s="1"/>
  <c r="E16" i="12"/>
  <c r="H16" i="12" s="1"/>
  <c r="E24" i="12"/>
  <c r="G21" i="12"/>
  <c r="G32" i="12" s="1"/>
  <c r="E28" i="12"/>
  <c r="H28" i="12" s="1"/>
  <c r="F32" i="12"/>
  <c r="H11" i="12"/>
  <c r="H26" i="12"/>
  <c r="H30" i="12"/>
  <c r="B25" i="11"/>
  <c r="B22" i="11" s="1"/>
  <c r="B11" i="11" s="1"/>
  <c r="C21" i="5"/>
  <c r="C20" i="5"/>
  <c r="G91" i="10"/>
  <c r="G11" i="10"/>
  <c r="D11" i="10"/>
  <c r="D10" i="10" s="1"/>
  <c r="E87" i="10"/>
  <c r="F87" i="10"/>
  <c r="G87" i="10"/>
  <c r="H87" i="10"/>
  <c r="E88" i="10"/>
  <c r="F88" i="10"/>
  <c r="G88" i="10"/>
  <c r="H88" i="10"/>
  <c r="E89" i="10"/>
  <c r="F89" i="10"/>
  <c r="G89" i="10"/>
  <c r="H89" i="10"/>
  <c r="E90" i="10"/>
  <c r="F90" i="10"/>
  <c r="G90" i="10"/>
  <c r="H90" i="10"/>
  <c r="E92" i="10"/>
  <c r="F92" i="10"/>
  <c r="G92" i="10"/>
  <c r="H92" i="10"/>
  <c r="E93" i="10"/>
  <c r="F93" i="10"/>
  <c r="G93" i="10"/>
  <c r="H93" i="10"/>
  <c r="E95" i="10"/>
  <c r="F95" i="10"/>
  <c r="G95" i="10"/>
  <c r="H95" i="10"/>
  <c r="E96" i="10"/>
  <c r="F96" i="10"/>
  <c r="G96" i="10"/>
  <c r="H96" i="10"/>
  <c r="E97" i="10"/>
  <c r="F97" i="10"/>
  <c r="G97" i="10"/>
  <c r="H97" i="10"/>
  <c r="E98" i="10"/>
  <c r="F98" i="10"/>
  <c r="G98" i="10"/>
  <c r="H98" i="10"/>
  <c r="E99" i="10"/>
  <c r="F99" i="10"/>
  <c r="G99" i="10"/>
  <c r="H99" i="10"/>
  <c r="E100" i="10"/>
  <c r="F100" i="10"/>
  <c r="G100" i="10"/>
  <c r="H100" i="10"/>
  <c r="E101" i="10"/>
  <c r="F101" i="10"/>
  <c r="G101" i="10"/>
  <c r="H101" i="10"/>
  <c r="E102" i="10"/>
  <c r="F102" i="10"/>
  <c r="G102" i="10"/>
  <c r="H102" i="10"/>
  <c r="E103" i="10"/>
  <c r="F103" i="10"/>
  <c r="G103" i="10"/>
  <c r="H103" i="10"/>
  <c r="E105" i="10"/>
  <c r="F105" i="10"/>
  <c r="G105" i="10"/>
  <c r="H105" i="10"/>
  <c r="E106" i="10"/>
  <c r="F106" i="10"/>
  <c r="E107" i="10"/>
  <c r="F107" i="10"/>
  <c r="G107" i="10"/>
  <c r="H107" i="10"/>
  <c r="E108" i="10"/>
  <c r="F108" i="10"/>
  <c r="G108" i="10"/>
  <c r="H108" i="10"/>
  <c r="E109" i="10"/>
  <c r="F109" i="10"/>
  <c r="G109" i="10"/>
  <c r="E110" i="10"/>
  <c r="F110" i="10"/>
  <c r="G110" i="10"/>
  <c r="H110" i="10"/>
  <c r="E111" i="10"/>
  <c r="F111" i="10"/>
  <c r="G111" i="10"/>
  <c r="H111" i="10"/>
  <c r="E112" i="10"/>
  <c r="F112" i="10"/>
  <c r="G112" i="10"/>
  <c r="H112" i="10"/>
  <c r="E113" i="10"/>
  <c r="F113" i="10"/>
  <c r="G113" i="10"/>
  <c r="H113" i="10"/>
  <c r="E115" i="10"/>
  <c r="F115" i="10"/>
  <c r="G115" i="10"/>
  <c r="H115" i="10"/>
  <c r="D10" i="5"/>
  <c r="E10" i="5" s="1"/>
  <c r="H10" i="5" s="1"/>
  <c r="E117" i="10"/>
  <c r="F117" i="10"/>
  <c r="G117" i="10"/>
  <c r="H117" i="10"/>
  <c r="E118" i="10"/>
  <c r="F118" i="10"/>
  <c r="G118" i="10"/>
  <c r="H118" i="10"/>
  <c r="E119" i="10"/>
  <c r="F119" i="10"/>
  <c r="G119" i="10"/>
  <c r="H119" i="10"/>
  <c r="E120" i="10"/>
  <c r="F120" i="10"/>
  <c r="G120" i="10"/>
  <c r="H120" i="10"/>
  <c r="E121" i="10"/>
  <c r="F121" i="10"/>
  <c r="G121" i="10"/>
  <c r="H121" i="10"/>
  <c r="E122" i="10"/>
  <c r="F122" i="10"/>
  <c r="G122" i="10"/>
  <c r="H122" i="10"/>
  <c r="E123" i="10"/>
  <c r="F123" i="10"/>
  <c r="G123" i="10"/>
  <c r="H123" i="10"/>
  <c r="E125" i="10"/>
  <c r="G125" i="10"/>
  <c r="H125" i="10"/>
  <c r="E126" i="10"/>
  <c r="G126" i="10"/>
  <c r="H126" i="10"/>
  <c r="E127" i="10"/>
  <c r="G127" i="10"/>
  <c r="H127" i="10"/>
  <c r="E128" i="10"/>
  <c r="G128" i="10"/>
  <c r="H128" i="10"/>
  <c r="E129" i="10"/>
  <c r="G129" i="10"/>
  <c r="H129" i="10"/>
  <c r="E130" i="10"/>
  <c r="G130" i="10"/>
  <c r="H130" i="10"/>
  <c r="E131" i="10"/>
  <c r="G131" i="10"/>
  <c r="E132" i="10"/>
  <c r="G132" i="10"/>
  <c r="E133" i="10"/>
  <c r="G133" i="10"/>
  <c r="D126" i="10"/>
  <c r="D127" i="10"/>
  <c r="D128" i="10"/>
  <c r="D129" i="10"/>
  <c r="D130" i="10"/>
  <c r="D131" i="10"/>
  <c r="D132" i="10"/>
  <c r="D133" i="10"/>
  <c r="D125" i="10"/>
  <c r="D117" i="10"/>
  <c r="D118" i="10"/>
  <c r="D119" i="10"/>
  <c r="D120" i="10"/>
  <c r="D121" i="10"/>
  <c r="D122" i="10"/>
  <c r="D123" i="10"/>
  <c r="D115" i="10"/>
  <c r="D106" i="10"/>
  <c r="D107" i="10"/>
  <c r="D108" i="10"/>
  <c r="D109" i="10"/>
  <c r="D110" i="10"/>
  <c r="D111" i="10"/>
  <c r="D112" i="10"/>
  <c r="D113" i="10"/>
  <c r="D105" i="10"/>
  <c r="D96" i="10"/>
  <c r="D97" i="10"/>
  <c r="D98" i="10"/>
  <c r="D99" i="10"/>
  <c r="D100" i="10"/>
  <c r="D101" i="10"/>
  <c r="D102" i="10"/>
  <c r="D103" i="10"/>
  <c r="D95" i="10"/>
  <c r="D88" i="10"/>
  <c r="D89" i="10"/>
  <c r="D90" i="10"/>
  <c r="D91" i="10"/>
  <c r="D92" i="10"/>
  <c r="D93" i="10"/>
  <c r="D87" i="10"/>
  <c r="F16" i="10"/>
  <c r="H16" i="10"/>
  <c r="H11" i="10" s="1"/>
  <c r="H10" i="10" s="1"/>
  <c r="D15" i="4"/>
  <c r="D60" i="4" s="1"/>
  <c r="D84" i="4"/>
  <c r="D56" i="9"/>
  <c r="D67" i="9" s="1"/>
  <c r="H18" i="9"/>
  <c r="D27" i="9"/>
  <c r="G14" i="9"/>
  <c r="C17" i="9"/>
  <c r="C42" i="9" s="1"/>
  <c r="C72" i="9" s="1"/>
  <c r="E19" i="2"/>
  <c r="D19" i="2"/>
  <c r="F19" i="2"/>
  <c r="C19" i="2"/>
  <c r="G19" i="2"/>
  <c r="H104" i="10" l="1"/>
  <c r="E9" i="12"/>
  <c r="H9" i="12" s="1"/>
  <c r="E21" i="12"/>
  <c r="G10" i="10"/>
  <c r="C64" i="4"/>
  <c r="C66" i="4" s="1"/>
  <c r="C9" i="4"/>
  <c r="C72" i="4"/>
  <c r="I113" i="10"/>
  <c r="I112" i="10"/>
  <c r="I111" i="10"/>
  <c r="I110" i="10"/>
  <c r="I109" i="10"/>
  <c r="I108" i="10"/>
  <c r="I107" i="10"/>
  <c r="I106" i="10"/>
  <c r="I105" i="10"/>
  <c r="I103" i="10"/>
  <c r="I102" i="10"/>
  <c r="I101" i="10"/>
  <c r="I100" i="10"/>
  <c r="I99" i="10"/>
  <c r="I98" i="10"/>
  <c r="I97" i="10"/>
  <c r="I96" i="10"/>
  <c r="I95" i="10"/>
  <c r="I88" i="10"/>
  <c r="E39" i="10"/>
  <c r="F41" i="10"/>
  <c r="I41" i="10" s="1"/>
  <c r="F114" i="10"/>
  <c r="G27" i="9"/>
  <c r="G17" i="9" s="1"/>
  <c r="H27" i="9"/>
  <c r="H17" i="9" s="1"/>
  <c r="H56" i="9"/>
  <c r="H67" i="9" s="1"/>
  <c r="C16" i="4"/>
  <c r="C78" i="4" s="1"/>
  <c r="E15" i="4"/>
  <c r="F14" i="9"/>
  <c r="H14" i="9"/>
  <c r="D54" i="4"/>
  <c r="D64" i="4" s="1"/>
  <c r="D9" i="4"/>
  <c r="E14" i="9"/>
  <c r="H21" i="12"/>
  <c r="H32" i="12" s="1"/>
  <c r="H24" i="12"/>
  <c r="H114" i="10"/>
  <c r="I89" i="10"/>
  <c r="H91" i="10"/>
  <c r="H86" i="10" s="1"/>
  <c r="E11" i="10"/>
  <c r="G10" i="5"/>
  <c r="F11" i="10"/>
  <c r="F91" i="10"/>
  <c r="F86" i="10" s="1"/>
  <c r="I86" i="10" s="1"/>
  <c r="I16" i="10"/>
  <c r="I11" i="10" s="1"/>
  <c r="E56" i="9"/>
  <c r="E67" i="9" s="1"/>
  <c r="F56" i="9"/>
  <c r="F67" i="9" s="1"/>
  <c r="E124" i="10"/>
  <c r="E114" i="10"/>
  <c r="D20" i="5" s="1"/>
  <c r="E20" i="5" s="1"/>
  <c r="H20" i="5" s="1"/>
  <c r="E27" i="9"/>
  <c r="E10" i="4"/>
  <c r="D86" i="10"/>
  <c r="D94" i="10"/>
  <c r="D104" i="10"/>
  <c r="G114" i="10"/>
  <c r="E104" i="10"/>
  <c r="G86" i="10"/>
  <c r="E91" i="10"/>
  <c r="E86" i="10" s="1"/>
  <c r="F27" i="9"/>
  <c r="F17" i="9" s="1"/>
  <c r="H94" i="10"/>
  <c r="E94" i="10"/>
  <c r="F94" i="10"/>
  <c r="I93" i="10"/>
  <c r="I92" i="10"/>
  <c r="I90" i="10"/>
  <c r="I87" i="10"/>
  <c r="G124" i="10"/>
  <c r="D17" i="9"/>
  <c r="D42" i="9" s="1"/>
  <c r="D72" i="9" s="1"/>
  <c r="E11" i="4"/>
  <c r="E72" i="4" s="1"/>
  <c r="D114" i="10"/>
  <c r="D124" i="10"/>
  <c r="F104" i="10"/>
  <c r="G104" i="10"/>
  <c r="G94" i="10"/>
  <c r="C19" i="5"/>
  <c r="B62" i="11" s="1"/>
  <c r="E32" i="12" l="1"/>
  <c r="F9" i="5"/>
  <c r="E25" i="11"/>
  <c r="E22" i="11" s="1"/>
  <c r="E11" i="11" s="1"/>
  <c r="C82" i="4"/>
  <c r="C84" i="4" s="1"/>
  <c r="E10" i="10"/>
  <c r="F42" i="9"/>
  <c r="F72" i="9" s="1"/>
  <c r="E60" i="4"/>
  <c r="I94" i="10"/>
  <c r="G85" i="10"/>
  <c r="G160" i="10" s="1"/>
  <c r="E85" i="10"/>
  <c r="F39" i="10"/>
  <c r="F10" i="10" s="1"/>
  <c r="I39" i="10"/>
  <c r="I10" i="10" s="1"/>
  <c r="C29" i="5"/>
  <c r="D66" i="4"/>
  <c r="C14" i="4"/>
  <c r="C22" i="4" s="1"/>
  <c r="C24" i="4" s="1"/>
  <c r="C26" i="4" s="1"/>
  <c r="C35" i="4" s="1"/>
  <c r="I91" i="10"/>
  <c r="D85" i="10"/>
  <c r="D160" i="10" s="1"/>
  <c r="G9" i="5"/>
  <c r="F25" i="11"/>
  <c r="F22" i="11" s="1"/>
  <c r="F11" i="11" s="1"/>
  <c r="G56" i="9"/>
  <c r="G67" i="9" s="1"/>
  <c r="G42" i="9"/>
  <c r="E54" i="4"/>
  <c r="E9" i="4"/>
  <c r="E17" i="9"/>
  <c r="E42" i="9" s="1"/>
  <c r="E72" i="9" s="1"/>
  <c r="B59" i="11"/>
  <c r="B48" i="11" s="1"/>
  <c r="B85" i="11" s="1"/>
  <c r="E160" i="10" l="1"/>
  <c r="E64" i="4"/>
  <c r="E66" i="4" s="1"/>
  <c r="C25" i="11"/>
  <c r="D25" i="11" s="1"/>
  <c r="G25" i="11" s="1"/>
  <c r="D9" i="5"/>
  <c r="H42" i="9"/>
  <c r="G72" i="9"/>
  <c r="H9" i="5"/>
  <c r="E9" i="5"/>
  <c r="J9" i="5" l="1"/>
  <c r="C22" i="11"/>
  <c r="C11" i="11" s="1"/>
  <c r="G22" i="11"/>
  <c r="G11" i="11" s="1"/>
  <c r="I11" i="11" s="1"/>
  <c r="D22" i="11"/>
  <c r="D11" i="11" s="1"/>
  <c r="H72" i="9"/>
  <c r="I104" i="10" l="1"/>
  <c r="D19" i="5" l="1"/>
  <c r="H19" i="5" l="1"/>
  <c r="H29" i="5" s="1"/>
  <c r="E19" i="5"/>
  <c r="E29" i="5" s="1"/>
  <c r="F19" i="5"/>
  <c r="F29" i="5" s="1"/>
  <c r="C62" i="11"/>
  <c r="D29" i="5"/>
  <c r="G19" i="5"/>
  <c r="C59" i="11" l="1"/>
  <c r="C48" i="11" s="1"/>
  <c r="C85" i="11" s="1"/>
  <c r="D62" i="11"/>
  <c r="E62" i="11"/>
  <c r="E59" i="11" s="1"/>
  <c r="E48" i="11" s="1"/>
  <c r="E85" i="11" s="1"/>
  <c r="F62" i="11"/>
  <c r="F59" i="11" s="1"/>
  <c r="F48" i="11" s="1"/>
  <c r="F85" i="11" s="1"/>
  <c r="G29" i="5"/>
  <c r="G62" i="11" l="1"/>
  <c r="G59" i="11" s="1"/>
  <c r="G48" i="11" s="1"/>
  <c r="D59" i="11"/>
  <c r="D48" i="11" s="1"/>
  <c r="D85" i="11" s="1"/>
  <c r="G85" i="11" l="1"/>
  <c r="F130" i="10" l="1"/>
  <c r="F125" i="10"/>
  <c r="F126" i="10"/>
  <c r="F127" i="10"/>
  <c r="F128" i="10"/>
  <c r="F129" i="10"/>
  <c r="F131" i="10"/>
  <c r="H131" i="10"/>
  <c r="F132" i="10"/>
  <c r="H132" i="10"/>
  <c r="F133" i="10"/>
  <c r="H133" i="10"/>
  <c r="H124" i="10" l="1"/>
  <c r="H85" i="10" s="1"/>
  <c r="H160" i="10" s="1"/>
  <c r="F124" i="10"/>
  <c r="F85" i="10" s="1"/>
  <c r="F160" i="10" s="1"/>
  <c r="I126" i="10" l="1"/>
  <c r="I127" i="10"/>
  <c r="I128" i="10"/>
  <c r="I129" i="10"/>
  <c r="I130" i="10"/>
  <c r="I131" i="10"/>
  <c r="I132" i="10"/>
  <c r="I133" i="10"/>
  <c r="I125" i="10"/>
  <c r="I117" i="10"/>
  <c r="I118" i="10"/>
  <c r="I119" i="10"/>
  <c r="I120" i="10"/>
  <c r="I121" i="10"/>
  <c r="I122" i="10"/>
  <c r="I123" i="10"/>
  <c r="I115" i="10"/>
  <c r="I124" i="10" l="1"/>
  <c r="I114" i="10"/>
  <c r="I85" i="10" l="1"/>
  <c r="I160" i="10" l="1"/>
  <c r="K160" i="10" s="1"/>
  <c r="I48" i="11"/>
  <c r="E14" i="4" l="1"/>
  <c r="E22" i="4" s="1"/>
  <c r="E24" i="4" s="1"/>
  <c r="E26" i="4" s="1"/>
  <c r="E78" i="4"/>
  <c r="E82" i="4" s="1"/>
  <c r="E84" i="4" s="1"/>
  <c r="E35" i="4" l="1"/>
  <c r="D16" i="4" l="1"/>
  <c r="D14" i="4" s="1"/>
  <c r="D22" i="4" s="1"/>
  <c r="D24" i="4" s="1"/>
  <c r="D26" i="4" s="1"/>
  <c r="D35" i="4" s="1"/>
  <c r="H84" i="4" l="1"/>
  <c r="I84" i="4" s="1"/>
  <c r="G26" i="4"/>
</calcChain>
</file>

<file path=xl/sharedStrings.xml><?xml version="1.0" encoding="utf-8"?>
<sst xmlns="http://schemas.openxmlformats.org/spreadsheetml/2006/main" count="681" uniqueCount="456">
  <si>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</si>
  <si>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</si>
  <si>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</si>
  <si>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</si>
  <si>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</si>
  <si>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</si>
  <si>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</si>
  <si>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</si>
  <si>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</si>
  <si>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</si>
  <si>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</si>
  <si>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</si>
  <si>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</si>
  <si>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</si>
  <si>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</si>
  <si>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</si>
  <si>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</si>
  <si>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</si>
  <si>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</si>
  <si>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</si>
  <si>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</si>
  <si>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</si>
  <si>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</si>
  <si>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</si>
  <si>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</si>
  <si>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</si>
  <si>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</si>
  <si>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</si>
  <si>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</si>
  <si>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</si>
  <si>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</si>
  <si>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</si>
  <si>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</si>
  <si>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</si>
  <si>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</si>
  <si>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</si>
  <si>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</si>
  <si>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</si>
  <si>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</si>
  <si>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</si>
  <si>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</si>
  <si>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</si>
  <si>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</si>
  <si>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</si>
  <si>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</si>
  <si>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</si>
  <si>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</si>
  <si>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</si>
  <si>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</si>
  <si>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</si>
  <si>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</si>
  <si>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</si>
  <si>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</si>
  <si>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</si>
  <si>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</si>
  <si>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</si>
  <si>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</si>
  <si>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</si>
  <si>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</si>
  <si>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</si>
  <si>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</si>
  <si>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</si>
  <si>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</si>
  <si>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</si>
  <si>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</si>
  <si>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</si>
  <si>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</si>
  <si>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</si>
  <si>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</si>
  <si>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</si>
  <si>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</si>
  <si>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</si>
  <si>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</si>
  <si>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</si>
  <si>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</si>
  <si>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</si>
  <si>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</si>
  <si>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</si>
  <si>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</si>
  <si>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</si>
  <si>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</si>
  <si>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</si>
  <si>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</si>
  <si>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</si>
  <si>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</si>
  <si>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</si>
  <si>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</si>
  <si>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</si>
  <si>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</si>
  <si>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</si>
  <si>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</si>
  <si>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</si>
  <si>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</si>
  <si>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</si>
  <si>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</si>
  <si>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</si>
  <si>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</si>
  <si>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</si>
  <si>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</si>
  <si>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</si>
  <si>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</si>
  <si>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</si>
  <si>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</si>
  <si>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</si>
  <si>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</si>
  <si>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</si>
  <si>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</si>
  <si>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</si>
  <si>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</si>
  <si>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</si>
  <si>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</si>
  <si>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</si>
  <si>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</si>
  <si>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</si>
  <si>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</si>
  <si>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</si>
  <si>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</si>
  <si>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</si>
  <si>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</si>
  <si>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</si>
  <si>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Régimen Estatal de Protección Social en Salud en Tlaxcala (a)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</si>
  <si>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</si>
  <si>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</si>
  <si>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</si>
  <si>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</si>
  <si>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</si>
  <si>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</si>
  <si>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</si>
  <si>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</si>
  <si>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</si>
  <si>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</si>
  <si>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</si>
  <si>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</si>
  <si>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</si>
  <si>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</si>
  <si>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</si>
  <si>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</si>
  <si>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</si>
  <si>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</si>
  <si>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</si>
  <si>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</si>
  <si>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</si>
  <si>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</si>
  <si>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</si>
  <si>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</si>
  <si>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</si>
  <si>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</si>
  <si>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</si>
  <si>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</si>
  <si>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</si>
  <si>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</si>
  <si>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</si>
  <si>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</si>
  <si>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</si>
  <si>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</si>
  <si>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</si>
  <si>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</si>
  <si>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</si>
  <si>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</si>
  <si>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</si>
  <si>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</si>
  <si>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</si>
  <si>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</si>
  <si>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</si>
  <si>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</si>
  <si>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</si>
  <si>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</si>
  <si>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</si>
  <si>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</si>
  <si>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</si>
  <si>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</si>
  <si>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</si>
  <si>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</si>
  <si>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</si>
  <si>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</si>
  <si>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</si>
  <si>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</si>
  <si>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</si>
  <si>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</si>
  <si>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</si>
  <si>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</si>
  <si>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</si>
  <si>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</si>
  <si>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</si>
  <si>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</si>
  <si>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</si>
  <si>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</si>
  <si>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</si>
  <si>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</si>
  <si>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</si>
  <si>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</si>
  <si>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</si>
  <si>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</si>
  <si>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</si>
  <si>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</si>
  <si>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</si>
  <si>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</si>
  <si>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</si>
  <si>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</si>
  <si>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</si>
  <si>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</si>
  <si>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</si>
  <si>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</si>
  <si>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</si>
  <si>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</si>
  <si>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</si>
  <si>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</si>
  <si>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</si>
  <si>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</si>
  <si>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</si>
  <si>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</si>
  <si>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</si>
  <si>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</si>
  <si>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</si>
  <si>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</si>
  <si>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</si>
  <si>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</si>
  <si>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</si>
  <si>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</si>
  <si>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</si>
  <si>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</si>
  <si>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</si>
  <si>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</si>
  <si>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</si>
  <si>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</si>
  <si>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</si>
  <si>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</si>
  <si>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</si>
  <si>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</si>
  <si>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</si>
  <si>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</si>
  <si>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</si>
  <si>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</si>
  <si>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</si>
  <si>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</si>
  <si>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</si>
  <si>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del Ejercicio del Presupuesto de Egresos Detallado - LDF</t>
  </si>
  <si>
    <t>Clasificación Administrativa</t>
  </si>
  <si>
    <t>Egresos</t>
  </si>
  <si>
    <t>Subejercicio (e)</t>
  </si>
  <si>
    <t>Ampliaciones/ (Reducciones)</t>
  </si>
  <si>
    <t>Modificado</t>
  </si>
  <si>
    <t>I. Gasto No Etiquetado  (I=A+B+C+D+E+F+G+H)</t>
  </si>
  <si>
    <t>OPD REPSS</t>
  </si>
  <si>
    <t>II. Gasto Etiquetado     (II=A+B+C+D+E+F+G+H)</t>
  </si>
  <si>
    <t>OPD SALUD DE TLAXCALA</t>
  </si>
  <si>
    <t>III. Total de Egresos (III = I + II)</t>
  </si>
  <si>
    <t>Clasificación Funcional (Finalidad y Función)</t>
  </si>
  <si>
    <t xml:space="preserve">Ampliaciones/ (Reducciones) </t>
  </si>
  <si>
    <t xml:space="preserve">Modificado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</si>
  <si>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</si>
  <si>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</si>
  <si>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</si>
  <si>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</si>
  <si>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</si>
  <si>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</si>
  <si>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</si>
  <si>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</si>
  <si>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</si>
  <si>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</si>
  <si>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</si>
  <si>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</si>
  <si>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</si>
  <si>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</si>
  <si>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</si>
  <si>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</si>
  <si>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</si>
  <si>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</si>
  <si>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</si>
  <si>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</si>
  <si>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</si>
  <si>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</si>
  <si>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</si>
  <si>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</si>
  <si>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</si>
  <si>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</si>
  <si>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</si>
  <si>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</si>
  <si>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</si>
  <si>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</si>
  <si>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</si>
  <si>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</si>
  <si>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</si>
  <si>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</si>
  <si>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2021 (d)</t>
  </si>
  <si>
    <t>Datos Informativos</t>
  </si>
  <si>
    <t>Estado Analítico de Ingresos Detallado - LDF</t>
  </si>
  <si>
    <t>Ingreso</t>
  </si>
  <si>
    <t>Diferencia (e)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</si>
  <si>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</si>
  <si>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</si>
  <si>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</si>
  <si>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</si>
  <si>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</si>
  <si>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</si>
  <si>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</si>
  <si>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</si>
  <si>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</si>
  <si>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</si>
  <si>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</si>
  <si>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</si>
  <si>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</si>
  <si>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</si>
  <si>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</si>
  <si>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</si>
  <si>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</si>
  <si>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</si>
  <si>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</si>
  <si>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</si>
  <si>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</si>
  <si>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</si>
  <si>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</si>
  <si>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</si>
  <si>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</si>
  <si>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</si>
  <si>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</si>
  <si>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</si>
  <si>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</si>
  <si>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</si>
  <si>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</si>
  <si>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</si>
  <si>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</si>
  <si>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</si>
  <si>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</si>
  <si>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</si>
  <si>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</si>
  <si>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</si>
  <si>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</si>
  <si>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</si>
  <si>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</si>
  <si>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</si>
  <si>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</si>
  <si>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</si>
  <si>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</si>
  <si>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</si>
  <si>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</si>
  <si>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</si>
  <si>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</si>
  <si>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</si>
  <si>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</si>
  <si>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</si>
  <si>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</si>
  <si>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</si>
  <si>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</si>
  <si>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</si>
  <si>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</si>
  <si>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</si>
  <si>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</si>
  <si>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</si>
  <si>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</si>
  <si>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</si>
  <si>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</si>
  <si>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</si>
  <si>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</si>
  <si>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</si>
  <si>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</si>
  <si>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</si>
  <si>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</si>
  <si>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</si>
  <si>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</si>
  <si>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</si>
  <si>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</si>
  <si>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</si>
  <si>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</si>
  <si>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</si>
  <si>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</si>
  <si>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</si>
  <si>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</si>
  <si>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</si>
  <si>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</si>
  <si>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</si>
  <si>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</si>
  <si>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</si>
  <si>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</si>
  <si>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</si>
  <si>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</si>
  <si>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</si>
  <si>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</si>
  <si>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</si>
  <si>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</si>
  <si>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</si>
  <si>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</si>
  <si>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</si>
  <si>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</si>
  <si>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</si>
  <si>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</si>
  <si>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</si>
  <si>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</si>
  <si>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</si>
  <si>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</si>
  <si>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</si>
  <si>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</si>
  <si>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</si>
  <si>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</si>
  <si>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</si>
  <si>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</si>
  <si>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</si>
  <si>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</si>
  <si>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</si>
  <si>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</si>
  <si>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</si>
  <si>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</si>
  <si>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</si>
  <si>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</si>
  <si>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</si>
  <si>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</si>
  <si>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</si>
  <si>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</si>
  <si>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</si>
  <si>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</si>
  <si>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</si>
  <si>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</si>
  <si>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</si>
  <si>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</si>
  <si>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</si>
  <si>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</si>
  <si>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</si>
  <si>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</si>
  <si>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</si>
  <si>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</si>
  <si>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</si>
  <si>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</si>
  <si>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</si>
  <si>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</si>
  <si>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</si>
  <si>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</si>
  <si>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</si>
  <si>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Clasificación por Objeto del Gasto (Capítulo y Concepto) </t>
  </si>
  <si>
    <t>o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</si>
  <si>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</si>
  <si>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</si>
  <si>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</si>
  <si>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</si>
  <si>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</si>
  <si>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</si>
  <si>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</si>
  <si>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</si>
  <si>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</si>
  <si>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</si>
  <si>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</si>
  <si>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</si>
  <si>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</si>
  <si>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</si>
  <si>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</si>
  <si>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LIC. CECILIA QUECHOL JUÁREZ</t>
  </si>
  <si>
    <t xml:space="preserve">ENCARGADA DE LA DIRECCIÓN GENERAL </t>
  </si>
  <si>
    <t>balance</t>
  </si>
  <si>
    <t>C.P ELIZABETH RUIZ TRINIDAD</t>
  </si>
  <si>
    <t>ENLACE DE CIERRE DEL RÉGIMEN ESTATAL DE PROTECCIÓN SOCIAL EN SALUD EN TLAXCALA</t>
  </si>
  <si>
    <t>31 de diciembre de 2020 (e)</t>
  </si>
  <si>
    <t>Saldo al 31 de diciembre de 2020 (d)</t>
  </si>
  <si>
    <t>Del 1 de Enero  al 30 de junio de 2021 (b)</t>
  </si>
  <si>
    <t>Del 1 de Enero al 30 de Junio de 2021 (b)</t>
  </si>
  <si>
    <t>Monto pagado de la inversión al 30 de junio de 2021</t>
  </si>
  <si>
    <t>Monto pagado de la inversión actualizado al 30 de junio de 2021</t>
  </si>
  <si>
    <t>Saldo pendiente por pagar de la inversión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</si>
</sst>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 indent="2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left" vertical="center" wrapText="1" indent="2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 indent="2"/>
    </xf>
    <xf numFmtId="164" fontId="6" fillId="0" borderId="4" xfId="0" applyNumberFormat="1" applyFont="1" applyBorder="1" applyAlignment="1">
      <alignment horizontal="left" vertical="center" wrapText="1" indent="2"/>
    </xf>
    <xf numFmtId="0" fontId="6" fillId="0" borderId="3" xfId="0" applyFont="1" applyBorder="1" applyAlignment="1">
      <alignment horizontal="left" vertical="center" wrapText="1" indent="4"/>
    </xf>
    <xf numFmtId="164" fontId="6" fillId="0" borderId="3" xfId="0" applyNumberFormat="1" applyFont="1" applyBorder="1" applyAlignment="1">
      <alignment horizontal="left" vertical="center" wrapText="1" indent="4"/>
    </xf>
    <xf numFmtId="164" fontId="6" fillId="0" borderId="3" xfId="0" applyNumberFormat="1" applyFont="1" applyBorder="1" applyAlignment="1">
      <alignment horizontal="left" vertical="center" indent="4"/>
    </xf>
    <xf numFmtId="164" fontId="8" fillId="0" borderId="4" xfId="0" applyNumberFormat="1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2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center" wrapText="1" indent="2"/>
    </xf>
    <xf numFmtId="164" fontId="6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justify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left" vertical="center" wrapText="1" indent="2"/>
    </xf>
    <xf numFmtId="164" fontId="9" fillId="0" borderId="4" xfId="0" applyNumberFormat="1" applyFont="1" applyBorder="1" applyAlignment="1">
      <alignment horizontal="right" vertical="center" wrapText="1"/>
    </xf>
    <xf numFmtId="164" fontId="9" fillId="2" borderId="4" xfId="0" applyNumberFormat="1" applyFont="1" applyFill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justify" vertical="center" wrapText="1"/>
    </xf>
    <xf numFmtId="164" fontId="10" fillId="0" borderId="3" xfId="0" applyNumberFormat="1" applyFont="1" applyBorder="1" applyAlignment="1">
      <alignment horizontal="justify" vertical="center"/>
    </xf>
    <xf numFmtId="164" fontId="11" fillId="0" borderId="3" xfId="0" applyNumberFormat="1" applyFont="1" applyBorder="1" applyAlignment="1">
      <alignment horizontal="justify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justify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vertical="center"/>
    </xf>
    <xf numFmtId="164" fontId="9" fillId="0" borderId="0" xfId="0" applyNumberFormat="1" applyFont="1"/>
    <xf numFmtId="164" fontId="11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vertical="center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justify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164" fontId="10" fillId="0" borderId="2" xfId="0" applyNumberFormat="1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164" fontId="7" fillId="0" borderId="3" xfId="0" applyNumberFormat="1" applyFont="1" applyBorder="1" applyAlignment="1">
      <alignment vertical="center" wrapText="1"/>
    </xf>
    <xf numFmtId="164" fontId="7" fillId="0" borderId="4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left" vertical="center" wrapText="1" indent="5"/>
    </xf>
    <xf numFmtId="164" fontId="6" fillId="0" borderId="4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164" fontId="7" fillId="2" borderId="9" xfId="0" applyNumberFormat="1" applyFont="1" applyFill="1" applyBorder="1" applyAlignment="1">
      <alignment vertical="center"/>
    </xf>
    <xf numFmtId="164" fontId="7" fillId="2" borderId="10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6" fillId="0" borderId="0" xfId="0" applyNumberFormat="1" applyFont="1"/>
    <xf numFmtId="164" fontId="7" fillId="2" borderId="7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left" vertical="center" indent="5"/>
    </xf>
    <xf numFmtId="164" fontId="6" fillId="0" borderId="3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justify" vertical="center"/>
    </xf>
    <xf numFmtId="164" fontId="6" fillId="0" borderId="3" xfId="0" applyNumberFormat="1" applyFont="1" applyBorder="1" applyAlignment="1">
      <alignment horizontal="left" vertical="center" indent="1"/>
    </xf>
    <xf numFmtId="164" fontId="6" fillId="3" borderId="4" xfId="0" applyNumberFormat="1" applyFont="1" applyFill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indent="1"/>
    </xf>
    <xf numFmtId="164" fontId="7" fillId="0" borderId="3" xfId="0" applyNumberFormat="1" applyFont="1" applyBorder="1" applyAlignment="1">
      <alignment horizontal="left" vertical="center" wrapText="1" indent="1"/>
    </xf>
    <xf numFmtId="164" fontId="6" fillId="0" borderId="3" xfId="0" applyNumberFormat="1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justify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 inden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indent="2"/>
    </xf>
    <xf numFmtId="0" fontId="6" fillId="0" borderId="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2"/>
    </xf>
    <xf numFmtId="164" fontId="6" fillId="0" borderId="13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left" vertical="center" indent="3"/>
    </xf>
    <xf numFmtId="164" fontId="1" fillId="0" borderId="4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left" vertical="center" wrapText="1" indent="3"/>
    </xf>
    <xf numFmtId="164" fontId="6" fillId="0" borderId="3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164" fontId="6" fillId="0" borderId="4" xfId="0" applyNumberFormat="1" applyFont="1" applyBorder="1" applyAlignment="1">
      <alignment horizontal="justify" vertical="center"/>
    </xf>
    <xf numFmtId="164" fontId="7" fillId="0" borderId="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 indent="1"/>
    </xf>
    <xf numFmtId="164" fontId="6" fillId="0" borderId="3" xfId="0" applyNumberFormat="1" applyFont="1" applyBorder="1" applyAlignment="1">
      <alignment horizontal="right" vertical="center" wrapText="1" indent="3"/>
    </xf>
    <xf numFmtId="164" fontId="6" fillId="0" borderId="12" xfId="0" applyNumberFormat="1" applyFont="1" applyBorder="1" applyAlignment="1">
      <alignment horizontal="left" vertical="center" indent="1"/>
    </xf>
    <xf numFmtId="164" fontId="6" fillId="0" borderId="1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justify" vertical="center"/>
    </xf>
    <xf numFmtId="0" fontId="7" fillId="0" borderId="0" xfId="0" applyFont="1" applyAlignment="1">
      <alignment vertical="top"/>
    </xf>
    <xf numFmtId="164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/>
    <xf numFmtId="0" fontId="6" fillId="0" borderId="14" xfId="0" applyFont="1" applyBorder="1" applyAlignment="1">
      <alignment horizontal="left" vertical="center" indent="3"/>
    </xf>
    <xf numFmtId="164" fontId="7" fillId="0" borderId="16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164" fontId="6" fillId="0" borderId="12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3" fontId="6" fillId="0" borderId="0" xfId="0" applyNumberFormat="1" applyFont="1"/>
    <xf numFmtId="0" fontId="7" fillId="0" borderId="0" xfId="0" applyFont="1" applyAlignment="1"/>
    <xf numFmtId="43" fontId="6" fillId="0" borderId="0" xfId="1" applyFont="1"/>
    <xf numFmtId="164" fontId="4" fillId="0" borderId="4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7" fillId="0" borderId="16" xfId="0" applyNumberFormat="1" applyFont="1" applyBorder="1" applyAlignment="1">
      <alignment horizontal="right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lef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6" fillId="0" borderId="4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 indent="2"/>
    </xf>
    <xf numFmtId="0" fontId="7" fillId="0" borderId="15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wrapText="1"/>
    </xf>
    <xf numFmtId="0" fontId="6" fillId="0" borderId="0" xfId="0" applyFont="1" applyBorder="1" applyAlignment="1">
      <alignment horizontal="justify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4" fontId="6" fillId="0" borderId="0" xfId="0" applyNumberFormat="1" applyFont="1"/>
    <xf numFmtId="0" fontId="7" fillId="0" borderId="0" xfId="0" applyFont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left" vertical="top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164" fontId="6" fillId="0" borderId="21" xfId="0" applyNumberFormat="1" applyFont="1" applyBorder="1" applyAlignment="1">
      <alignment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UENTA%20PUBLICA%20TRIM%20II%2021\ARCHIVO%20GENERAL%203\REPSS%20-TRADICIONAL-%20FORMUL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UENTA%20PUBLICA%20TRIM%20II%2021\ARCHIVO%20GENERAL%203\ESTADOS%20VINCULADOS%20ARM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111\AccesoPublico\CUENTA%20PUBLICA%202020\REPSS%20-TRADICIONAL-%20FORMU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NDICE"/>
      <sheetName val="EDO ING Y EGR TRIMESTRAL"/>
      <sheetName val="EDO ING Y EGR ACUMULADO"/>
      <sheetName val="EDO ORG Y APL TRIMESTRAL"/>
      <sheetName val="EDO ORG Y APL ACUMULADO"/>
      <sheetName val="EDO SIT FRA"/>
      <sheetName val="BALANZA "/>
      <sheetName val="B-E-M"/>
      <sheetName val="B-A-J"/>
      <sheetName val="B-J-S"/>
      <sheetName val="B-O-D"/>
      <sheetName val="BG-E-D "/>
      <sheetName val="NOTAS"/>
      <sheetName val="BAN"/>
      <sheetName val="D.DIVERSOS"/>
      <sheetName val="C.COBRAR"/>
      <sheetName val="B MUEBLES"/>
      <sheetName val="B M INTANGIBLES"/>
      <sheetName val="ANTICIPOS"/>
      <sheetName val="GRAF-SIT FRA"/>
      <sheetName val="PROV"/>
      <sheetName val="CONCIL-1"/>
      <sheetName val="B INMUEBLES"/>
      <sheetName val="D.D.TESORERIA"/>
      <sheetName val="OBRAS EN PROC"/>
      <sheetName val="TRANSFERENCIAS X PAGAR"/>
      <sheetName val="F.A.TER"/>
      <sheetName val="OTRAS CTAS X PAGAR"/>
      <sheetName val="S.PERSONALES"/>
      <sheetName val="ING-TRI"/>
      <sheetName val="ING-AC"/>
      <sheetName val="ANA-ING-AC "/>
      <sheetName val="G-ING Y EGR"/>
      <sheetName val="A-ING-P"/>
      <sheetName val="EG-TRI"/>
      <sheetName val="EG-AC"/>
      <sheetName val="PAT"/>
      <sheetName val="AN-PAT"/>
      <sheetName val="AMREA"/>
      <sheetName val="TRIMESTRAL"/>
      <sheetName val="PER"/>
      <sheetName val="PTO ING"/>
      <sheetName val="PTO EG "/>
      <sheetName val="EG-S"/>
      <sheetName val="P-EG"/>
      <sheetName val="V"/>
      <sheetName val="P ING"/>
      <sheetName val="Hoja1"/>
      <sheetName val="ING S"/>
    </sheetNames>
    <sheetDataSet>
      <sheetData sheetId="0"/>
      <sheetData sheetId="1"/>
      <sheetData sheetId="2"/>
      <sheetData sheetId="3">
        <row r="56">
          <cell r="K56">
            <v>0</v>
          </cell>
        </row>
      </sheetData>
      <sheetData sheetId="4"/>
      <sheetData sheetId="5"/>
      <sheetData sheetId="6"/>
      <sheetData sheetId="7">
        <row r="16">
          <cell r="H16">
            <v>0</v>
          </cell>
        </row>
        <row r="35">
          <cell r="H35">
            <v>4952732</v>
          </cell>
        </row>
      </sheetData>
      <sheetData sheetId="8"/>
      <sheetData sheetId="9"/>
      <sheetData sheetId="10"/>
      <sheetData sheetId="11"/>
      <sheetData sheetId="12">
        <row r="45">
          <cell r="F45">
            <v>0</v>
          </cell>
        </row>
        <row r="73">
          <cell r="H73">
            <v>0</v>
          </cell>
        </row>
        <row r="81">
          <cell r="H81">
            <v>0</v>
          </cell>
        </row>
        <row r="89">
          <cell r="H89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7">
          <cell r="I27">
            <v>0</v>
          </cell>
        </row>
        <row r="34">
          <cell r="I34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) EA"/>
      <sheetName val="A) ESF"/>
      <sheetName val="PT_ESF_ECSF"/>
      <sheetName val="D) ECSF"/>
      <sheetName val="F) EAA"/>
      <sheetName val="G) EADP"/>
      <sheetName val="C) EVHP"/>
      <sheetName val="EVHP"/>
      <sheetName val="E) EFE"/>
      <sheetName val="ingresos"/>
      <sheetName val="Egresos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1"/>
      <sheetName val="BInmu"/>
      <sheetName val="Rel Cta Banc"/>
      <sheetName val="Hoja1"/>
      <sheetName val="Hoja2"/>
    </sheetNames>
    <sheetDataSet>
      <sheetData sheetId="0">
        <row r="51">
          <cell r="J51">
            <v>0</v>
          </cell>
        </row>
        <row r="53">
          <cell r="J53">
            <v>0</v>
          </cell>
        </row>
      </sheetData>
      <sheetData sheetId="1">
        <row r="18">
          <cell r="E18">
            <v>692273</v>
          </cell>
          <cell r="J18">
            <v>692274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21">
          <cell r="P21">
            <v>0</v>
          </cell>
        </row>
      </sheetData>
      <sheetData sheetId="9"/>
      <sheetData sheetId="10"/>
      <sheetData sheetId="11"/>
      <sheetData sheetId="12">
        <row r="13">
          <cell r="D13">
            <v>0</v>
          </cell>
        </row>
        <row r="14">
          <cell r="D14">
            <v>0</v>
          </cell>
        </row>
      </sheetData>
      <sheetData sheetId="13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D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NDICE"/>
      <sheetName val="EDO ING Y EGR TRIMESTRAL"/>
      <sheetName val="EDO ING Y EGR ACUMULADO"/>
      <sheetName val="EDO ORG Y APL TRIMESTRAL"/>
      <sheetName val="EDO ORG Y APL ACUMULADO"/>
      <sheetName val="EDO SIT FRA"/>
      <sheetName val="BALANZA "/>
      <sheetName val="B-E-M"/>
      <sheetName val="B-A-J"/>
      <sheetName val="B-J-S"/>
      <sheetName val="B-O-D"/>
      <sheetName val="BG-E-D "/>
      <sheetName val="NOTAS"/>
      <sheetName val="BAN"/>
      <sheetName val="D.DIVERSOS"/>
      <sheetName val="C.COBRAR"/>
      <sheetName val="B MUEBLES"/>
      <sheetName val="B M INTANGIBLES"/>
      <sheetName val="ANTICIPOS"/>
      <sheetName val="GRAF-SIT FRA"/>
      <sheetName val="PROV"/>
      <sheetName val="CONCIL-1"/>
      <sheetName val="B INMUEBLES"/>
      <sheetName val="D.D.TESORERIA"/>
      <sheetName val="OBRAS EN PROC"/>
      <sheetName val="TRANSFERENCIAS X PAGAR"/>
      <sheetName val="F.A.TER"/>
      <sheetName val="OTRAS CTAS X PAGAR"/>
      <sheetName val="S.PERSONALES"/>
      <sheetName val="ING-TRI"/>
      <sheetName val="ING-AC"/>
      <sheetName val="ANA-ING-AC "/>
      <sheetName val="G-ING Y EGR"/>
      <sheetName val="A-ING-P"/>
      <sheetName val="EG-TRI"/>
      <sheetName val="EG-AC"/>
      <sheetName val="PAT"/>
      <sheetName val="AN-PAT"/>
      <sheetName val="AMREA"/>
      <sheetName val="TRIMESTRAL"/>
      <sheetName val="PER"/>
      <sheetName val="PTO ING"/>
      <sheetName val="PTO EG "/>
      <sheetName val="EG-S"/>
      <sheetName val="P-EG"/>
      <sheetName val="V"/>
      <sheetName val="P ING"/>
      <sheetName val="Hoja1"/>
      <sheetName val="ING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5">
          <cell r="G15">
            <v>315909000</v>
          </cell>
        </row>
        <row r="17">
          <cell r="I17">
            <v>0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89"/>
  <sheetViews>
    <sheetView zoomScaleNormal="100" workbookViewId="0">
      <pane ySplit="6" topLeftCell="A34" activePane="bottomLeft" state="frozen"/>
      <selection activeCell="J28" sqref="J28"/>
      <selection pane="bottomLeft" activeCell="C55" sqref="C55:D55"/>
    </sheetView>
  </sheetViews>
  <sheetFormatPr baseColWidth="10" defaultRowHeight="12.75" x14ac:dyDescent="0.2"/>
  <cols>
    <col min="1" max="1" width="3.140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8" width="2" style="1" customWidth="1"/>
    <col min="9" max="16384" width="11.42578125" style="1"/>
  </cols>
  <sheetData>
    <row r="1" spans="2:11" ht="13.5" thickBot="1" x14ac:dyDescent="0.25"/>
    <row r="2" spans="2:11" x14ac:dyDescent="0.2">
      <c r="B2" s="175" t="s">
        <v>120</v>
      </c>
      <c r="C2" s="176"/>
      <c r="D2" s="176"/>
      <c r="E2" s="176"/>
      <c r="F2" s="176"/>
      <c r="G2" s="177"/>
    </row>
    <row r="3" spans="2:11" x14ac:dyDescent="0.2">
      <c r="B3" s="178" t="s">
        <v>0</v>
      </c>
      <c r="C3" s="179"/>
      <c r="D3" s="179"/>
      <c r="E3" s="179"/>
      <c r="F3" s="179"/>
      <c r="G3" s="180"/>
      <c r="K3" s="1" t="s">
        <v>446</v>
      </c>
    </row>
    <row r="4" spans="2:11" x14ac:dyDescent="0.2">
      <c r="B4" s="178" t="s">
        <v>451</v>
      </c>
      <c r="C4" s="179"/>
      <c r="D4" s="179"/>
      <c r="E4" s="179"/>
      <c r="F4" s="179"/>
      <c r="G4" s="180"/>
    </row>
    <row r="5" spans="2:11" ht="13.5" thickBot="1" x14ac:dyDescent="0.25">
      <c r="B5" s="181" t="s">
        <v>1</v>
      </c>
      <c r="C5" s="182"/>
      <c r="D5" s="182"/>
      <c r="E5" s="182"/>
      <c r="F5" s="182"/>
      <c r="G5" s="183"/>
    </row>
    <row r="6" spans="2:11" ht="26.25" thickBot="1" x14ac:dyDescent="0.25">
      <c r="B6" s="3" t="s">
        <v>2</v>
      </c>
      <c r="C6" s="4" t="s">
        <v>284</v>
      </c>
      <c r="D6" s="4" t="s">
        <v>449</v>
      </c>
      <c r="E6" s="5" t="s">
        <v>2</v>
      </c>
      <c r="F6" s="4" t="s">
        <v>284</v>
      </c>
      <c r="G6" s="4" t="s">
        <v>449</v>
      </c>
    </row>
    <row r="7" spans="2:11" x14ac:dyDescent="0.2">
      <c r="B7" s="6" t="s">
        <v>3</v>
      </c>
      <c r="C7" s="7"/>
      <c r="D7" s="7"/>
      <c r="E7" s="8" t="s">
        <v>4</v>
      </c>
      <c r="F7" s="7"/>
      <c r="G7" s="7"/>
    </row>
    <row r="8" spans="2:11" x14ac:dyDescent="0.2">
      <c r="B8" s="6" t="s">
        <v>5</v>
      </c>
      <c r="C8" s="9"/>
      <c r="D8" s="9"/>
      <c r="E8" s="8" t="s">
        <v>6</v>
      </c>
      <c r="F8" s="9"/>
      <c r="G8" s="9"/>
    </row>
    <row r="9" spans="2:11" x14ac:dyDescent="0.2">
      <c r="B9" s="10" t="s">
        <v>7</v>
      </c>
      <c r="C9" s="9">
        <v>0</v>
      </c>
      <c r="D9" s="9">
        <v>692273</v>
      </c>
      <c r="E9" s="11" t="s">
        <v>8</v>
      </c>
      <c r="F9" s="9">
        <v>0</v>
      </c>
      <c r="G9" s="9">
        <v>692274</v>
      </c>
    </row>
    <row r="10" spans="2:11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0</v>
      </c>
    </row>
    <row r="11" spans="2:11" x14ac:dyDescent="0.2">
      <c r="B11" s="12" t="s">
        <v>11</v>
      </c>
      <c r="C11" s="9">
        <v>0</v>
      </c>
      <c r="D11" s="9">
        <v>692273</v>
      </c>
      <c r="E11" s="13" t="s">
        <v>12</v>
      </c>
      <c r="F11" s="9">
        <v>0</v>
      </c>
      <c r="G11" s="9">
        <v>0</v>
      </c>
    </row>
    <row r="12" spans="2:11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11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11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687274</v>
      </c>
    </row>
    <row r="15" spans="2:11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11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0</v>
      </c>
      <c r="G16" s="9">
        <v>5000</v>
      </c>
    </row>
    <row r="17" spans="2:7" x14ac:dyDescent="0.2">
      <c r="B17" s="10" t="s">
        <v>23</v>
      </c>
      <c r="C17" s="9">
        <v>0</v>
      </c>
      <c r="D17" s="9">
        <v>0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v>0</v>
      </c>
      <c r="G19" s="9">
        <v>0</v>
      </c>
    </row>
    <row r="20" spans="2:7" x14ac:dyDescent="0.2">
      <c r="B20" s="12" t="s">
        <v>29</v>
      </c>
      <c r="C20" s="9">
        <v>0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v>0</v>
      </c>
      <c r="G23" s="9"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v>0</v>
      </c>
      <c r="D25" s="9"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v>0</v>
      </c>
      <c r="G27" s="9"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v>0</v>
      </c>
      <c r="D31" s="9">
        <v>0</v>
      </c>
      <c r="E31" s="11" t="s">
        <v>52</v>
      </c>
      <c r="F31" s="9">
        <v>0</v>
      </c>
      <c r="G31" s="9"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v>0</v>
      </c>
      <c r="D38" s="9">
        <v>0</v>
      </c>
      <c r="E38" s="11" t="s">
        <v>66</v>
      </c>
      <c r="F38" s="9">
        <v>0</v>
      </c>
      <c r="G38" s="9"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v>0</v>
      </c>
      <c r="D41" s="9"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v>0</v>
      </c>
      <c r="G42" s="9"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>
        <v>0</v>
      </c>
      <c r="G46" s="9"/>
    </row>
    <row r="47" spans="2:7" x14ac:dyDescent="0.2">
      <c r="B47" s="6" t="s">
        <v>81</v>
      </c>
      <c r="C47" s="9">
        <v>0</v>
      </c>
      <c r="D47" s="9">
        <v>692273</v>
      </c>
      <c r="E47" s="8" t="s">
        <v>82</v>
      </c>
      <c r="F47" s="9">
        <v>0</v>
      </c>
      <c r="G47" s="9">
        <v>692274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10641239</v>
      </c>
      <c r="D53" s="9">
        <v>10641240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504743</v>
      </c>
      <c r="D54" s="9">
        <v>504743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20">
        <v>-6193250</v>
      </c>
      <c r="D55" s="20">
        <v>-6193250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>
        <v>0</v>
      </c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v>0</v>
      </c>
      <c r="G57" s="9"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v>0</v>
      </c>
      <c r="G59" s="9">
        <v>692274</v>
      </c>
    </row>
    <row r="60" spans="2:7" ht="25.5" x14ac:dyDescent="0.2">
      <c r="B60" s="6" t="s">
        <v>102</v>
      </c>
      <c r="C60" s="9">
        <v>4952732</v>
      </c>
      <c r="D60" s="9">
        <v>4952733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v>4952732</v>
      </c>
      <c r="D62" s="9">
        <v>5645006</v>
      </c>
      <c r="E62" s="8"/>
      <c r="F62" s="9"/>
      <c r="G62" s="9">
        <v>0</v>
      </c>
    </row>
    <row r="63" spans="2:7" x14ac:dyDescent="0.2">
      <c r="B63" s="10"/>
      <c r="C63" s="9"/>
      <c r="D63" s="9"/>
      <c r="E63" s="8" t="s">
        <v>105</v>
      </c>
      <c r="F63" s="9">
        <v>47015</v>
      </c>
      <c r="G63" s="9">
        <v>47015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47015</v>
      </c>
      <c r="G65" s="9">
        <v>447015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v>4905717</v>
      </c>
      <c r="G68" s="9">
        <v>4905717</v>
      </c>
    </row>
    <row r="69" spans="2:7" x14ac:dyDescent="0.2">
      <c r="B69" s="10"/>
      <c r="C69" s="9"/>
      <c r="D69" s="9"/>
      <c r="E69" s="11" t="s">
        <v>110</v>
      </c>
      <c r="F69" s="9">
        <v>0</v>
      </c>
      <c r="G69" s="9">
        <v>0</v>
      </c>
    </row>
    <row r="70" spans="2:7" x14ac:dyDescent="0.2">
      <c r="B70" s="10"/>
      <c r="C70" s="9"/>
      <c r="D70" s="9"/>
      <c r="E70" s="11" t="s">
        <v>111</v>
      </c>
      <c r="F70" s="9">
        <v>4905717</v>
      </c>
      <c r="G70" s="9">
        <v>4905717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v>0</v>
      </c>
      <c r="G75" s="9"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>
        <v>0</v>
      </c>
      <c r="G78" s="9"/>
    </row>
    <row r="79" spans="2:7" x14ac:dyDescent="0.2">
      <c r="B79" s="10"/>
      <c r="C79" s="9"/>
      <c r="D79" s="9"/>
      <c r="E79" s="8" t="s">
        <v>118</v>
      </c>
      <c r="F79" s="9">
        <v>4952732</v>
      </c>
      <c r="G79" s="9">
        <v>4952732</v>
      </c>
    </row>
    <row r="80" spans="2:7" x14ac:dyDescent="0.2">
      <c r="B80" s="10"/>
      <c r="C80" s="9"/>
      <c r="D80" s="9"/>
      <c r="E80" s="11"/>
      <c r="F80" s="9"/>
      <c r="G80" s="9"/>
    </row>
    <row r="81" spans="2:10" x14ac:dyDescent="0.2">
      <c r="B81" s="10"/>
      <c r="C81" s="9"/>
      <c r="D81" s="9"/>
      <c r="E81" s="8" t="s">
        <v>119</v>
      </c>
      <c r="F81" s="9">
        <v>4952732</v>
      </c>
      <c r="G81" s="9">
        <v>5645006</v>
      </c>
      <c r="J81" s="148">
        <f>+'[1]BALANZA '!$H$35</f>
        <v>4952732</v>
      </c>
    </row>
    <row r="82" spans="2:10" ht="13.5" thickBot="1" x14ac:dyDescent="0.25">
      <c r="B82" s="16"/>
      <c r="C82" s="17"/>
      <c r="D82" s="17"/>
      <c r="E82" s="18"/>
      <c r="F82" s="19"/>
      <c r="G82" s="19"/>
    </row>
    <row r="87" spans="2:10" ht="13.5" customHeight="1" x14ac:dyDescent="0.2">
      <c r="B87" s="184" t="s">
        <v>444</v>
      </c>
      <c r="C87" s="184"/>
      <c r="D87" s="184"/>
      <c r="E87" s="185" t="s">
        <v>447</v>
      </c>
      <c r="F87" s="185"/>
      <c r="G87" s="25"/>
    </row>
    <row r="88" spans="2:10" ht="29.25" customHeight="1" x14ac:dyDescent="0.2">
      <c r="B88" s="174" t="s">
        <v>445</v>
      </c>
      <c r="C88" s="174"/>
      <c r="D88" s="174"/>
      <c r="E88" s="174" t="s">
        <v>448</v>
      </c>
      <c r="F88" s="174"/>
      <c r="G88" s="25"/>
    </row>
    <row r="89" spans="2:10" x14ac:dyDescent="0.2">
      <c r="F89" s="25"/>
    </row>
  </sheetData>
  <mergeCells count="8">
    <mergeCell ref="B88:D88"/>
    <mergeCell ref="B2:G2"/>
    <mergeCell ref="B3:G3"/>
    <mergeCell ref="B4:G4"/>
    <mergeCell ref="B5:G5"/>
    <mergeCell ref="B87:D87"/>
    <mergeCell ref="E87:F87"/>
    <mergeCell ref="E88:F88"/>
  </mergeCells>
  <pageMargins left="0.6692913385826772" right="0.70866141732283472" top="0.74803149606299213" bottom="0.74803149606299213" header="0.31496062992125984" footer="0.31496062992125984"/>
  <pageSetup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49"/>
  <sheetViews>
    <sheetView workbookViewId="0">
      <pane xSplit="1" ySplit="7" topLeftCell="B33" activePane="bottomRight" state="frozen"/>
      <selection activeCell="J28" sqref="J28"/>
      <selection pane="topRight" activeCell="J28" sqref="J28"/>
      <selection pane="bottomLeft" activeCell="J28" sqref="J28"/>
      <selection pane="bottomRight" activeCell="F42" sqref="F42"/>
    </sheetView>
  </sheetViews>
  <sheetFormatPr baseColWidth="10" defaultRowHeight="12.75" x14ac:dyDescent="0.2"/>
  <cols>
    <col min="1" max="1" width="5" style="26" customWidth="1"/>
    <col min="2" max="2" width="43" style="26" customWidth="1"/>
    <col min="3" max="3" width="12.85546875" style="26" customWidth="1"/>
    <col min="4" max="4" width="13.28515625" style="26" customWidth="1"/>
    <col min="5" max="5" width="15" style="26" customWidth="1"/>
    <col min="6" max="6" width="16.5703125" style="26" customWidth="1"/>
    <col min="7" max="7" width="13.42578125" style="26" customWidth="1"/>
    <col min="8" max="8" width="14" style="26" customWidth="1"/>
    <col min="9" max="9" width="15" style="26" customWidth="1"/>
    <col min="10" max="16384" width="11.42578125" style="26"/>
  </cols>
  <sheetData>
    <row r="1" spans="2:9" ht="13.5" thickBot="1" x14ac:dyDescent="0.25"/>
    <row r="2" spans="2:9" ht="13.5" thickBot="1" x14ac:dyDescent="0.25">
      <c r="B2" s="186" t="s">
        <v>120</v>
      </c>
      <c r="C2" s="187"/>
      <c r="D2" s="187"/>
      <c r="E2" s="187"/>
      <c r="F2" s="187"/>
      <c r="G2" s="187"/>
      <c r="H2" s="187"/>
      <c r="I2" s="188"/>
    </row>
    <row r="3" spans="2:9" ht="13.5" thickBot="1" x14ac:dyDescent="0.25">
      <c r="B3" s="189" t="s">
        <v>121</v>
      </c>
      <c r="C3" s="190"/>
      <c r="D3" s="190"/>
      <c r="E3" s="190"/>
      <c r="F3" s="190"/>
      <c r="G3" s="190"/>
      <c r="H3" s="190"/>
      <c r="I3" s="191"/>
    </row>
    <row r="4" spans="2:9" ht="13.5" thickBot="1" x14ac:dyDescent="0.25">
      <c r="B4" s="189" t="s">
        <v>452</v>
      </c>
      <c r="C4" s="190"/>
      <c r="D4" s="190"/>
      <c r="E4" s="190"/>
      <c r="F4" s="190"/>
      <c r="G4" s="190"/>
      <c r="H4" s="190"/>
      <c r="I4" s="191"/>
    </row>
    <row r="5" spans="2:9" ht="13.5" thickBot="1" x14ac:dyDescent="0.25">
      <c r="B5" s="189" t="s">
        <v>1</v>
      </c>
      <c r="C5" s="190"/>
      <c r="D5" s="190"/>
      <c r="E5" s="190"/>
      <c r="F5" s="190"/>
      <c r="G5" s="190"/>
      <c r="H5" s="190"/>
      <c r="I5" s="191"/>
    </row>
    <row r="6" spans="2:9" ht="76.5" x14ac:dyDescent="0.2">
      <c r="B6" s="27" t="s">
        <v>122</v>
      </c>
      <c r="C6" s="27" t="s">
        <v>450</v>
      </c>
      <c r="D6" s="27" t="s">
        <v>123</v>
      </c>
      <c r="E6" s="27" t="s">
        <v>124</v>
      </c>
      <c r="F6" s="27" t="s">
        <v>125</v>
      </c>
      <c r="G6" s="27" t="s">
        <v>126</v>
      </c>
      <c r="H6" s="27" t="s">
        <v>127</v>
      </c>
      <c r="I6" s="27" t="s">
        <v>128</v>
      </c>
    </row>
    <row r="7" spans="2:9" ht="13.5" thickBot="1" x14ac:dyDescent="0.25">
      <c r="B7" s="28" t="s">
        <v>129</v>
      </c>
      <c r="C7" s="28" t="s">
        <v>130</v>
      </c>
      <c r="D7" s="28" t="s">
        <v>131</v>
      </c>
      <c r="E7" s="28" t="s">
        <v>132</v>
      </c>
      <c r="F7" s="28" t="s">
        <v>133</v>
      </c>
      <c r="G7" s="28" t="s">
        <v>134</v>
      </c>
      <c r="H7" s="28" t="s">
        <v>135</v>
      </c>
      <c r="I7" s="28" t="s">
        <v>136</v>
      </c>
    </row>
    <row r="8" spans="2:9" ht="12.75" customHeight="1" x14ac:dyDescent="0.2">
      <c r="B8" s="29" t="s">
        <v>137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</row>
    <row r="9" spans="2:9" ht="12.75" customHeight="1" x14ac:dyDescent="0.2">
      <c r="B9" s="29" t="s">
        <v>138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</row>
    <row r="10" spans="2:9" x14ac:dyDescent="0.2">
      <c r="B10" s="31" t="s">
        <v>139</v>
      </c>
      <c r="C10" s="30">
        <v>0</v>
      </c>
      <c r="D10" s="30">
        <v>0</v>
      </c>
      <c r="E10" s="30">
        <v>0</v>
      </c>
      <c r="F10" s="30">
        <v>0</v>
      </c>
      <c r="G10" s="32">
        <v>0</v>
      </c>
      <c r="H10" s="30">
        <v>0</v>
      </c>
      <c r="I10" s="30">
        <v>0</v>
      </c>
    </row>
    <row r="11" spans="2:9" x14ac:dyDescent="0.2">
      <c r="B11" s="31" t="s">
        <v>140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</row>
    <row r="12" spans="2:9" x14ac:dyDescent="0.2">
      <c r="B12" s="31" t="s">
        <v>141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</row>
    <row r="13" spans="2:9" ht="12.75" customHeight="1" x14ac:dyDescent="0.2">
      <c r="B13" s="29" t="s">
        <v>142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</row>
    <row r="14" spans="2:9" x14ac:dyDescent="0.2">
      <c r="B14" s="31" t="s">
        <v>143</v>
      </c>
      <c r="C14" s="30">
        <v>0</v>
      </c>
      <c r="D14" s="30">
        <v>0</v>
      </c>
      <c r="E14" s="30">
        <v>0</v>
      </c>
      <c r="F14" s="30">
        <v>0</v>
      </c>
      <c r="G14" s="32">
        <v>0</v>
      </c>
      <c r="H14" s="30">
        <v>0</v>
      </c>
      <c r="I14" s="30">
        <v>0</v>
      </c>
    </row>
    <row r="15" spans="2:9" x14ac:dyDescent="0.2">
      <c r="B15" s="31" t="s">
        <v>144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</row>
    <row r="16" spans="2:9" x14ac:dyDescent="0.2">
      <c r="B16" s="31" t="s">
        <v>145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</row>
    <row r="17" spans="2:9" x14ac:dyDescent="0.2">
      <c r="B17" s="29" t="s">
        <v>146</v>
      </c>
      <c r="C17" s="30">
        <f>+'[2]A) ESF'!$J$18</f>
        <v>692274</v>
      </c>
      <c r="D17" s="33">
        <f>+'[1]BG-E-D '!$F$45</f>
        <v>0</v>
      </c>
      <c r="E17" s="33">
        <v>692274</v>
      </c>
      <c r="F17" s="33">
        <v>0</v>
      </c>
      <c r="G17" s="33">
        <f>+C17+D17-E17+F17</f>
        <v>0</v>
      </c>
      <c r="H17" s="33">
        <v>0</v>
      </c>
      <c r="I17" s="33">
        <v>0</v>
      </c>
    </row>
    <row r="18" spans="2:9" x14ac:dyDescent="0.2">
      <c r="B18" s="34"/>
      <c r="C18" s="32"/>
      <c r="D18" s="32"/>
      <c r="E18" s="32"/>
      <c r="F18" s="32"/>
      <c r="G18" s="32"/>
      <c r="H18" s="32"/>
      <c r="I18" s="32"/>
    </row>
    <row r="19" spans="2:9" ht="12.75" customHeight="1" x14ac:dyDescent="0.2">
      <c r="B19" s="35" t="s">
        <v>147</v>
      </c>
      <c r="C19" s="30">
        <f>+C17</f>
        <v>692274</v>
      </c>
      <c r="D19" s="30">
        <f>+D17</f>
        <v>0</v>
      </c>
      <c r="E19" s="30">
        <f>+E17</f>
        <v>692274</v>
      </c>
      <c r="F19" s="30">
        <f>+F17</f>
        <v>0</v>
      </c>
      <c r="G19" s="30">
        <f>+G17</f>
        <v>0</v>
      </c>
      <c r="H19" s="30">
        <v>0</v>
      </c>
      <c r="I19" s="30">
        <v>0</v>
      </c>
    </row>
    <row r="20" spans="2:9" x14ac:dyDescent="0.2">
      <c r="B20" s="29"/>
      <c r="C20" s="30"/>
      <c r="D20" s="30"/>
      <c r="E20" s="30"/>
      <c r="F20" s="30"/>
      <c r="G20" s="30"/>
      <c r="H20" s="30"/>
      <c r="I20" s="30"/>
    </row>
    <row r="21" spans="2:9" ht="12.75" customHeight="1" x14ac:dyDescent="0.2">
      <c r="B21" s="29" t="s">
        <v>148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</row>
    <row r="22" spans="2:9" ht="12.75" customHeight="1" x14ac:dyDescent="0.2">
      <c r="B22" s="34" t="s">
        <v>149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</row>
    <row r="23" spans="2:9" ht="12.75" customHeight="1" x14ac:dyDescent="0.2">
      <c r="B23" s="34" t="s">
        <v>150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</row>
    <row r="24" spans="2:9" ht="12.75" customHeight="1" x14ac:dyDescent="0.2">
      <c r="B24" s="34" t="s">
        <v>151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</row>
    <row r="25" spans="2:9" x14ac:dyDescent="0.2">
      <c r="B25" s="36"/>
      <c r="C25" s="37"/>
      <c r="D25" s="37"/>
      <c r="E25" s="37"/>
      <c r="F25" s="37"/>
      <c r="G25" s="37"/>
      <c r="H25" s="37"/>
      <c r="I25" s="37"/>
    </row>
    <row r="26" spans="2:9" ht="25.5" x14ac:dyDescent="0.2">
      <c r="B26" s="35" t="s">
        <v>152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7" spans="2:9" ht="12.75" customHeight="1" x14ac:dyDescent="0.2">
      <c r="B27" s="34" t="s">
        <v>153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</row>
    <row r="28" spans="2:9" ht="12.75" customHeight="1" x14ac:dyDescent="0.2">
      <c r="B28" s="34" t="s">
        <v>154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</row>
    <row r="29" spans="2:9" ht="12.75" customHeight="1" x14ac:dyDescent="0.2">
      <c r="B29" s="34" t="s">
        <v>155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</row>
    <row r="30" spans="2:9" ht="13.5" thickBot="1" x14ac:dyDescent="0.25">
      <c r="B30" s="38"/>
      <c r="C30" s="39"/>
      <c r="D30" s="39"/>
      <c r="E30" s="39"/>
      <c r="F30" s="39"/>
      <c r="G30" s="39"/>
      <c r="H30" s="39"/>
      <c r="I30" s="39"/>
    </row>
    <row r="31" spans="2:9" ht="18.75" customHeight="1" x14ac:dyDescent="0.2">
      <c r="B31" s="192" t="s">
        <v>156</v>
      </c>
      <c r="C31" s="192"/>
      <c r="D31" s="192"/>
      <c r="E31" s="192"/>
      <c r="F31" s="192"/>
      <c r="G31" s="192"/>
      <c r="H31" s="192"/>
      <c r="I31" s="192"/>
    </row>
    <row r="32" spans="2:9" x14ac:dyDescent="0.2">
      <c r="B32" s="40" t="s">
        <v>157</v>
      </c>
      <c r="C32" s="41"/>
      <c r="D32" s="42"/>
      <c r="E32" s="42"/>
      <c r="F32" s="42"/>
      <c r="G32" s="42"/>
      <c r="H32" s="42"/>
      <c r="I32" s="42"/>
    </row>
    <row r="33" spans="2:9" ht="13.5" thickBot="1" x14ac:dyDescent="0.25">
      <c r="B33" s="43"/>
      <c r="C33" s="41"/>
      <c r="D33" s="41"/>
      <c r="E33" s="41"/>
      <c r="F33" s="41"/>
      <c r="G33" s="41"/>
      <c r="H33" s="41"/>
      <c r="I33" s="41"/>
    </row>
    <row r="34" spans="2:9" ht="38.25" customHeight="1" x14ac:dyDescent="0.2">
      <c r="B34" s="193" t="s">
        <v>158</v>
      </c>
      <c r="C34" s="193" t="s">
        <v>159</v>
      </c>
      <c r="D34" s="193" t="s">
        <v>160</v>
      </c>
      <c r="E34" s="44" t="s">
        <v>161</v>
      </c>
      <c r="F34" s="193" t="s">
        <v>162</v>
      </c>
      <c r="G34" s="44" t="s">
        <v>163</v>
      </c>
      <c r="H34" s="41"/>
      <c r="I34" s="41"/>
    </row>
    <row r="35" spans="2:9" ht="15.75" customHeight="1" thickBot="1" x14ac:dyDescent="0.25">
      <c r="B35" s="194"/>
      <c r="C35" s="194"/>
      <c r="D35" s="194"/>
      <c r="E35" s="45" t="s">
        <v>164</v>
      </c>
      <c r="F35" s="194"/>
      <c r="G35" s="45" t="s">
        <v>165</v>
      </c>
      <c r="H35" s="41"/>
      <c r="I35" s="41"/>
    </row>
    <row r="36" spans="2:9" x14ac:dyDescent="0.2">
      <c r="B36" s="46" t="s">
        <v>166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41"/>
      <c r="I36" s="41"/>
    </row>
    <row r="37" spans="2:9" x14ac:dyDescent="0.2">
      <c r="B37" s="34" t="s">
        <v>167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41"/>
      <c r="I37" s="41"/>
    </row>
    <row r="38" spans="2:9" x14ac:dyDescent="0.2">
      <c r="B38" s="34" t="s">
        <v>168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41"/>
      <c r="I38" s="41"/>
    </row>
    <row r="39" spans="2:9" ht="13.5" thickBot="1" x14ac:dyDescent="0.25">
      <c r="B39" s="47" t="s">
        <v>169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1"/>
      <c r="I39" s="41"/>
    </row>
    <row r="46" spans="2:9" x14ac:dyDescent="0.2">
      <c r="B46" s="184" t="s">
        <v>444</v>
      </c>
      <c r="C46" s="184"/>
      <c r="D46" s="184"/>
      <c r="E46" s="185" t="str">
        <f>+'FORMATO 1'!E87:F87</f>
        <v>C.P ELIZABETH RUIZ TRINIDAD</v>
      </c>
      <c r="F46" s="185"/>
      <c r="G46" s="185"/>
      <c r="H46" s="185"/>
      <c r="I46" s="149"/>
    </row>
    <row r="47" spans="2:9" ht="12.75" customHeight="1" x14ac:dyDescent="0.2">
      <c r="B47" s="174" t="s">
        <v>445</v>
      </c>
      <c r="C47" s="174"/>
      <c r="D47" s="174"/>
      <c r="E47" s="174" t="str">
        <f>+'FORMATO 1'!E88:F88</f>
        <v>ENLACE DE CIERRE DEL RÉGIMEN ESTATAL DE PROTECCIÓN SOCIAL EN SALUD EN TLAXCALA</v>
      </c>
      <c r="F47" s="174"/>
      <c r="G47" s="174"/>
      <c r="H47" s="174"/>
      <c r="I47" s="149"/>
    </row>
    <row r="48" spans="2:9" x14ac:dyDescent="0.2">
      <c r="E48" s="174"/>
      <c r="F48" s="174"/>
      <c r="G48" s="174"/>
      <c r="H48" s="174"/>
    </row>
    <row r="49" spans="5:6" x14ac:dyDescent="0.2">
      <c r="E49" s="174"/>
      <c r="F49" s="174"/>
    </row>
  </sheetData>
  <mergeCells count="14">
    <mergeCell ref="E49:F49"/>
    <mergeCell ref="E46:H46"/>
    <mergeCell ref="E47:H48"/>
    <mergeCell ref="B2:I2"/>
    <mergeCell ref="B3:I3"/>
    <mergeCell ref="B4:I4"/>
    <mergeCell ref="B5:I5"/>
    <mergeCell ref="B31:I31"/>
    <mergeCell ref="B34:B35"/>
    <mergeCell ref="C34:C35"/>
    <mergeCell ref="D34:D35"/>
    <mergeCell ref="F34:F35"/>
    <mergeCell ref="B46:D46"/>
    <mergeCell ref="B47:D47"/>
  </mergeCells>
  <pageMargins left="0.7" right="0.7" top="0.75" bottom="0.75" header="0.3" footer="0.3"/>
  <pageSetup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32"/>
  <sheetViews>
    <sheetView workbookViewId="0">
      <selection activeCell="D14" sqref="D14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86" t="s">
        <v>120</v>
      </c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2:12" ht="15.75" thickBot="1" x14ac:dyDescent="0.3">
      <c r="B3" s="189" t="s">
        <v>170</v>
      </c>
      <c r="C3" s="190"/>
      <c r="D3" s="190"/>
      <c r="E3" s="190"/>
      <c r="F3" s="190"/>
      <c r="G3" s="190"/>
      <c r="H3" s="190"/>
      <c r="I3" s="190"/>
      <c r="J3" s="190"/>
      <c r="K3" s="190"/>
      <c r="L3" s="191"/>
    </row>
    <row r="4" spans="2:12" ht="15.75" thickBot="1" x14ac:dyDescent="0.3">
      <c r="B4" s="189" t="s">
        <v>452</v>
      </c>
      <c r="C4" s="190"/>
      <c r="D4" s="190"/>
      <c r="E4" s="190"/>
      <c r="F4" s="190"/>
      <c r="G4" s="190"/>
      <c r="H4" s="190"/>
      <c r="I4" s="190"/>
      <c r="J4" s="190"/>
      <c r="K4" s="190"/>
      <c r="L4" s="191"/>
    </row>
    <row r="5" spans="2:12" ht="15.75" thickBot="1" x14ac:dyDescent="0.3">
      <c r="B5" s="189" t="s">
        <v>1</v>
      </c>
      <c r="C5" s="190"/>
      <c r="D5" s="190"/>
      <c r="E5" s="190"/>
      <c r="F5" s="190"/>
      <c r="G5" s="190"/>
      <c r="H5" s="190"/>
      <c r="I5" s="190"/>
      <c r="J5" s="190"/>
      <c r="K5" s="190"/>
      <c r="L5" s="191"/>
    </row>
    <row r="6" spans="2:12" ht="102" x14ac:dyDescent="0.25">
      <c r="B6" s="49" t="s">
        <v>171</v>
      </c>
      <c r="C6" s="50" t="s">
        <v>172</v>
      </c>
      <c r="D6" s="50" t="s">
        <v>173</v>
      </c>
      <c r="E6" s="50" t="s">
        <v>174</v>
      </c>
      <c r="F6" s="50" t="s">
        <v>175</v>
      </c>
      <c r="G6" s="50" t="s">
        <v>176</v>
      </c>
      <c r="H6" s="50" t="s">
        <v>177</v>
      </c>
      <c r="I6" s="50" t="s">
        <v>178</v>
      </c>
      <c r="J6" s="50" t="s">
        <v>453</v>
      </c>
      <c r="K6" s="50" t="s">
        <v>454</v>
      </c>
      <c r="L6" s="50" t="s">
        <v>455</v>
      </c>
    </row>
    <row r="7" spans="2:12" ht="15.75" thickBot="1" x14ac:dyDescent="0.3">
      <c r="B7" s="28" t="s">
        <v>129</v>
      </c>
      <c r="C7" s="28" t="s">
        <v>130</v>
      </c>
      <c r="D7" s="28" t="s">
        <v>131</v>
      </c>
      <c r="E7" s="28" t="s">
        <v>132</v>
      </c>
      <c r="F7" s="28" t="s">
        <v>133</v>
      </c>
      <c r="G7" s="28" t="s">
        <v>179</v>
      </c>
      <c r="H7" s="28" t="s">
        <v>135</v>
      </c>
      <c r="I7" s="28" t="s">
        <v>136</v>
      </c>
      <c r="J7" s="28" t="s">
        <v>180</v>
      </c>
      <c r="K7" s="28" t="s">
        <v>181</v>
      </c>
      <c r="L7" s="28" t="s">
        <v>182</v>
      </c>
    </row>
    <row r="8" spans="2:12" x14ac:dyDescent="0.25"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2:12" ht="25.5" x14ac:dyDescent="0.25">
      <c r="B9" s="53" t="s">
        <v>183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</row>
    <row r="10" spans="2:12" x14ac:dyDescent="0.25">
      <c r="B10" s="54" t="s">
        <v>184</v>
      </c>
      <c r="C10" s="32"/>
      <c r="D10" s="32"/>
      <c r="E10" s="32"/>
      <c r="F10" s="32"/>
      <c r="G10" s="32"/>
      <c r="H10" s="32"/>
      <c r="I10" s="32"/>
      <c r="J10" s="32"/>
      <c r="K10" s="32"/>
      <c r="L10" s="32">
        <v>0</v>
      </c>
    </row>
    <row r="11" spans="2:12" x14ac:dyDescent="0.25">
      <c r="B11" s="54" t="s">
        <v>185</v>
      </c>
      <c r="C11" s="32"/>
      <c r="D11" s="32"/>
      <c r="E11" s="32"/>
      <c r="F11" s="32"/>
      <c r="G11" s="32"/>
      <c r="H11" s="32"/>
      <c r="I11" s="32"/>
      <c r="J11" s="32"/>
      <c r="K11" s="32"/>
      <c r="L11" s="32">
        <v>0</v>
      </c>
    </row>
    <row r="12" spans="2:12" x14ac:dyDescent="0.25">
      <c r="B12" s="54" t="s">
        <v>186</v>
      </c>
      <c r="C12" s="32"/>
      <c r="D12" s="32"/>
      <c r="E12" s="32"/>
      <c r="F12" s="32"/>
      <c r="G12" s="32"/>
      <c r="H12" s="32"/>
      <c r="I12" s="32"/>
      <c r="J12" s="32"/>
      <c r="K12" s="32"/>
      <c r="L12" s="32">
        <v>0</v>
      </c>
    </row>
    <row r="13" spans="2:12" x14ac:dyDescent="0.25">
      <c r="B13" s="54" t="s">
        <v>187</v>
      </c>
      <c r="C13" s="32"/>
      <c r="D13" s="32"/>
      <c r="E13" s="32"/>
      <c r="F13" s="32"/>
      <c r="G13" s="32"/>
      <c r="H13" s="32"/>
      <c r="I13" s="32"/>
      <c r="J13" s="32"/>
      <c r="K13" s="32"/>
      <c r="L13" s="32">
        <v>0</v>
      </c>
    </row>
    <row r="14" spans="2:12" x14ac:dyDescent="0.25">
      <c r="B14" s="55"/>
      <c r="C14" s="32"/>
      <c r="D14" s="32"/>
      <c r="E14" s="32"/>
      <c r="F14" s="32"/>
      <c r="G14" s="32"/>
      <c r="H14" s="32"/>
      <c r="I14" s="32"/>
      <c r="J14" s="32"/>
      <c r="K14" s="32"/>
      <c r="L14" s="32">
        <v>0</v>
      </c>
    </row>
    <row r="15" spans="2:12" x14ac:dyDescent="0.25">
      <c r="B15" s="53" t="s">
        <v>188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</row>
    <row r="16" spans="2:12" x14ac:dyDescent="0.25">
      <c r="B16" s="54" t="s">
        <v>189</v>
      </c>
      <c r="C16" s="32"/>
      <c r="D16" s="32"/>
      <c r="E16" s="32"/>
      <c r="F16" s="32"/>
      <c r="G16" s="32"/>
      <c r="H16" s="32"/>
      <c r="I16" s="32"/>
      <c r="J16" s="32"/>
      <c r="K16" s="32"/>
      <c r="L16" s="32">
        <v>0</v>
      </c>
    </row>
    <row r="17" spans="2:12" x14ac:dyDescent="0.25">
      <c r="B17" s="54" t="s">
        <v>190</v>
      </c>
      <c r="C17" s="32"/>
      <c r="D17" s="32"/>
      <c r="E17" s="32"/>
      <c r="F17" s="32"/>
      <c r="G17" s="32"/>
      <c r="H17" s="32"/>
      <c r="I17" s="32"/>
      <c r="J17" s="32"/>
      <c r="K17" s="32"/>
      <c r="L17" s="32">
        <v>0</v>
      </c>
    </row>
    <row r="18" spans="2:12" x14ac:dyDescent="0.25">
      <c r="B18" s="54" t="s">
        <v>191</v>
      </c>
      <c r="C18" s="32"/>
      <c r="D18" s="32"/>
      <c r="E18" s="32"/>
      <c r="F18" s="32"/>
      <c r="G18" s="32"/>
      <c r="H18" s="32"/>
      <c r="I18" s="32"/>
      <c r="J18" s="32"/>
      <c r="K18" s="32"/>
      <c r="L18" s="32">
        <v>0</v>
      </c>
    </row>
    <row r="19" spans="2:12" x14ac:dyDescent="0.25">
      <c r="B19" s="54" t="s">
        <v>192</v>
      </c>
      <c r="C19" s="32"/>
      <c r="D19" s="32"/>
      <c r="E19" s="32"/>
      <c r="F19" s="32"/>
      <c r="G19" s="32"/>
      <c r="H19" s="32"/>
      <c r="I19" s="32"/>
      <c r="J19" s="32"/>
      <c r="K19" s="32"/>
      <c r="L19" s="32">
        <v>0</v>
      </c>
    </row>
    <row r="20" spans="2:12" x14ac:dyDescent="0.25">
      <c r="B20" s="55"/>
      <c r="C20" s="32"/>
      <c r="D20" s="32"/>
      <c r="E20" s="32"/>
      <c r="F20" s="32"/>
      <c r="G20" s="32"/>
      <c r="H20" s="32"/>
      <c r="I20" s="32"/>
      <c r="J20" s="32"/>
      <c r="K20" s="32"/>
      <c r="L20" s="32">
        <v>0</v>
      </c>
    </row>
    <row r="21" spans="2:12" ht="38.25" x14ac:dyDescent="0.25">
      <c r="B21" s="53" t="s">
        <v>193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</row>
    <row r="22" spans="2:12" ht="15.75" thickBot="1" x14ac:dyDescent="0.3"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</row>
    <row r="31" spans="2:12" x14ac:dyDescent="0.25">
      <c r="B31" s="184" t="s">
        <v>444</v>
      </c>
      <c r="C31" s="184"/>
      <c r="D31" s="184"/>
      <c r="F31" s="149"/>
      <c r="G31" s="185" t="str">
        <f>+'FORMATO 1'!E87</f>
        <v>C.P ELIZABETH RUIZ TRINIDAD</v>
      </c>
      <c r="H31" s="185"/>
      <c r="I31" s="185"/>
    </row>
    <row r="32" spans="2:12" x14ac:dyDescent="0.25">
      <c r="B32" s="174" t="s">
        <v>445</v>
      </c>
      <c r="C32" s="174"/>
      <c r="D32" s="174"/>
      <c r="F32" s="185" t="str">
        <f>+'FORMATO 1'!E88</f>
        <v>ENLACE DE CIERRE DEL RÉGIMEN ESTATAL DE PROTECCIÓN SOCIAL EN SALUD EN TLAXCALA</v>
      </c>
      <c r="G32" s="185"/>
      <c r="H32" s="185"/>
      <c r="I32" s="185"/>
      <c r="J32" s="185"/>
    </row>
  </sheetData>
  <mergeCells count="8">
    <mergeCell ref="B32:D32"/>
    <mergeCell ref="G31:I31"/>
    <mergeCell ref="B2:L2"/>
    <mergeCell ref="B3:L3"/>
    <mergeCell ref="B4:L4"/>
    <mergeCell ref="B5:L5"/>
    <mergeCell ref="B31:D31"/>
    <mergeCell ref="F32:J32"/>
  </mergeCells>
  <pageMargins left="0.7" right="0.7" top="0.75" bottom="0.75" header="0.3" footer="0.3"/>
  <pageSetup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92"/>
  <sheetViews>
    <sheetView zoomScaleNormal="100" workbookViewId="0">
      <pane ySplit="8" topLeftCell="A72" activePane="bottomLeft" state="frozen"/>
      <selection pane="bottomLeft" activeCell="H30" sqref="H30:H31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1.5703125" style="1" customWidth="1"/>
    <col min="6" max="6" width="2.5703125" style="1" customWidth="1"/>
    <col min="7" max="7" width="20" style="1" bestFit="1" customWidth="1"/>
    <col min="8" max="8" width="14.140625" style="1" bestFit="1" customWidth="1"/>
    <col min="9" max="9" width="11.85546875" style="1" bestFit="1" customWidth="1"/>
    <col min="10" max="16384" width="11.42578125" style="1"/>
  </cols>
  <sheetData>
    <row r="1" spans="2:9" ht="13.5" thickBot="1" x14ac:dyDescent="0.25"/>
    <row r="2" spans="2:9" x14ac:dyDescent="0.2">
      <c r="B2" s="175" t="s">
        <v>120</v>
      </c>
      <c r="C2" s="176"/>
      <c r="D2" s="176"/>
      <c r="E2" s="177"/>
    </row>
    <row r="3" spans="2:9" x14ac:dyDescent="0.2">
      <c r="B3" s="202" t="s">
        <v>194</v>
      </c>
      <c r="C3" s="203"/>
      <c r="D3" s="203"/>
      <c r="E3" s="204"/>
    </row>
    <row r="4" spans="2:9" x14ac:dyDescent="0.2">
      <c r="B4" s="202" t="s">
        <v>452</v>
      </c>
      <c r="C4" s="203"/>
      <c r="D4" s="203"/>
      <c r="E4" s="204"/>
    </row>
    <row r="5" spans="2:9" ht="13.5" thickBot="1" x14ac:dyDescent="0.25">
      <c r="B5" s="205" t="s">
        <v>1</v>
      </c>
      <c r="C5" s="206"/>
      <c r="D5" s="206"/>
      <c r="E5" s="207"/>
    </row>
    <row r="6" spans="2:9" ht="13.5" thickBot="1" x14ac:dyDescent="0.25">
      <c r="B6" s="58"/>
      <c r="C6" s="58"/>
      <c r="D6" s="58"/>
      <c r="E6" s="58"/>
    </row>
    <row r="7" spans="2:9" x14ac:dyDescent="0.2">
      <c r="B7" s="208" t="s">
        <v>2</v>
      </c>
      <c r="C7" s="23" t="s">
        <v>195</v>
      </c>
      <c r="D7" s="210" t="s">
        <v>196</v>
      </c>
      <c r="E7" s="23" t="s">
        <v>197</v>
      </c>
    </row>
    <row r="8" spans="2:9" ht="13.5" thickBot="1" x14ac:dyDescent="0.25">
      <c r="B8" s="209"/>
      <c r="C8" s="24" t="s">
        <v>198</v>
      </c>
      <c r="D8" s="211"/>
      <c r="E8" s="24" t="s">
        <v>199</v>
      </c>
    </row>
    <row r="9" spans="2:9" x14ac:dyDescent="0.2">
      <c r="B9" s="59" t="s">
        <v>200</v>
      </c>
      <c r="C9" s="60">
        <f>+C11+C10+C12</f>
        <v>0</v>
      </c>
      <c r="D9" s="60">
        <f>+D10+D11+D12</f>
        <v>0</v>
      </c>
      <c r="E9" s="60">
        <f>+E10+E11+E12</f>
        <v>0</v>
      </c>
    </row>
    <row r="10" spans="2:9" x14ac:dyDescent="0.2">
      <c r="B10" s="61" t="s">
        <v>201</v>
      </c>
      <c r="C10" s="1">
        <v>0</v>
      </c>
      <c r="D10" s="62">
        <f>+'[1]ING-AC'!$G$30</f>
        <v>0</v>
      </c>
      <c r="E10" s="62">
        <f>+D10</f>
        <v>0</v>
      </c>
      <c r="H10" s="72"/>
    </row>
    <row r="11" spans="2:9" x14ac:dyDescent="0.2">
      <c r="B11" s="61" t="s">
        <v>202</v>
      </c>
      <c r="C11" s="62">
        <v>0</v>
      </c>
      <c r="D11" s="62">
        <f>+'[1]ING-AC'!$I$34</f>
        <v>0</v>
      </c>
      <c r="E11" s="62">
        <f>+D11</f>
        <v>0</v>
      </c>
    </row>
    <row r="12" spans="2:9" x14ac:dyDescent="0.2">
      <c r="B12" s="61" t="s">
        <v>203</v>
      </c>
      <c r="C12" s="62">
        <v>0</v>
      </c>
      <c r="D12" s="62">
        <v>0</v>
      </c>
      <c r="E12" s="62">
        <v>0</v>
      </c>
    </row>
    <row r="13" spans="2:9" ht="5.25" customHeight="1" x14ac:dyDescent="0.2">
      <c r="B13" s="59"/>
      <c r="C13" s="62"/>
      <c r="D13" s="62"/>
      <c r="E13" s="62"/>
    </row>
    <row r="14" spans="2:9" ht="15" x14ac:dyDescent="0.2">
      <c r="B14" s="59" t="s">
        <v>204</v>
      </c>
      <c r="C14" s="60">
        <f>+C15+C16</f>
        <v>0</v>
      </c>
      <c r="D14" s="60">
        <f>+D15+D16</f>
        <v>0</v>
      </c>
      <c r="E14" s="60">
        <f>+E15+E16</f>
        <v>0</v>
      </c>
    </row>
    <row r="15" spans="2:9" x14ac:dyDescent="0.2">
      <c r="B15" s="61" t="s">
        <v>205</v>
      </c>
      <c r="C15" s="62">
        <v>0</v>
      </c>
      <c r="D15" s="62">
        <f>+'[3]PTO ING'!$I$17</f>
        <v>0</v>
      </c>
      <c r="E15" s="62">
        <f>+D15</f>
        <v>0</v>
      </c>
    </row>
    <row r="16" spans="2:9" x14ac:dyDescent="0.2">
      <c r="B16" s="61" t="s">
        <v>206</v>
      </c>
      <c r="C16" s="62">
        <f>+C11</f>
        <v>0</v>
      </c>
      <c r="D16" s="62">
        <f>+'[2]B) EA'!$J$51</f>
        <v>0</v>
      </c>
      <c r="E16" s="62">
        <v>0</v>
      </c>
      <c r="H16" s="150"/>
      <c r="I16" s="72"/>
    </row>
    <row r="17" spans="2:8" x14ac:dyDescent="0.2">
      <c r="B17" s="63"/>
      <c r="C17" s="62"/>
      <c r="D17" s="62"/>
      <c r="E17" s="62"/>
    </row>
    <row r="18" spans="2:8" x14ac:dyDescent="0.2">
      <c r="B18" s="59" t="s">
        <v>207</v>
      </c>
      <c r="C18" s="64">
        <v>0</v>
      </c>
      <c r="D18" s="60">
        <v>0</v>
      </c>
      <c r="E18" s="60">
        <v>0</v>
      </c>
    </row>
    <row r="19" spans="2:8" x14ac:dyDescent="0.2">
      <c r="B19" s="61" t="s">
        <v>208</v>
      </c>
      <c r="C19" s="64">
        <v>0</v>
      </c>
      <c r="D19" s="62">
        <v>0</v>
      </c>
      <c r="E19" s="62">
        <v>0</v>
      </c>
    </row>
    <row r="20" spans="2:8" x14ac:dyDescent="0.2">
      <c r="B20" s="61" t="s">
        <v>209</v>
      </c>
      <c r="C20" s="64">
        <v>0</v>
      </c>
      <c r="D20" s="62">
        <v>0</v>
      </c>
      <c r="E20" s="62">
        <v>0</v>
      </c>
    </row>
    <row r="21" spans="2:8" ht="5.25" customHeight="1" x14ac:dyDescent="0.2">
      <c r="B21" s="63"/>
      <c r="C21" s="62"/>
      <c r="D21" s="62"/>
      <c r="E21" s="62"/>
    </row>
    <row r="22" spans="2:8" x14ac:dyDescent="0.2">
      <c r="B22" s="59" t="s">
        <v>210</v>
      </c>
      <c r="C22" s="60">
        <f>+C9-C14+C18</f>
        <v>0</v>
      </c>
      <c r="D22" s="60">
        <f>+D9-D14+D18</f>
        <v>0</v>
      </c>
      <c r="E22" s="60">
        <f>+E9-E14+E18</f>
        <v>0</v>
      </c>
    </row>
    <row r="23" spans="2:8" x14ac:dyDescent="0.2">
      <c r="B23" s="59"/>
      <c r="C23" s="62"/>
      <c r="D23" s="63"/>
      <c r="E23" s="63"/>
    </row>
    <row r="24" spans="2:8" x14ac:dyDescent="0.2">
      <c r="B24" s="59" t="s">
        <v>211</v>
      </c>
      <c r="C24" s="59">
        <f t="shared" ref="C24" si="0">+C22-C12</f>
        <v>0</v>
      </c>
      <c r="D24" s="59">
        <f>+D22-D12</f>
        <v>0</v>
      </c>
      <c r="E24" s="59">
        <f>+E22-E12</f>
        <v>0</v>
      </c>
    </row>
    <row r="25" spans="2:8" x14ac:dyDescent="0.2">
      <c r="B25" s="59"/>
      <c r="C25" s="62"/>
      <c r="D25" s="63"/>
      <c r="E25" s="63"/>
    </row>
    <row r="26" spans="2:8" ht="25.5" x14ac:dyDescent="0.2">
      <c r="B26" s="59" t="s">
        <v>212</v>
      </c>
      <c r="C26" s="60">
        <f>+C24-C18</f>
        <v>0</v>
      </c>
      <c r="D26" s="60">
        <f t="shared" ref="D26" si="1">+D24-D18</f>
        <v>0</v>
      </c>
      <c r="E26" s="60">
        <f>+E24-E18</f>
        <v>0</v>
      </c>
      <c r="G26" s="173">
        <f>+E26-'[2]B) EA'!$J$53</f>
        <v>0</v>
      </c>
      <c r="H26" s="150"/>
    </row>
    <row r="27" spans="2:8" ht="13.5" thickBot="1" x14ac:dyDescent="0.25">
      <c r="B27" s="65"/>
      <c r="C27" s="66"/>
      <c r="D27" s="66"/>
      <c r="E27" s="66"/>
    </row>
    <row r="28" spans="2:8" ht="8.25" customHeight="1" thickBot="1" x14ac:dyDescent="0.25">
      <c r="B28" s="197"/>
      <c r="C28" s="197"/>
      <c r="D28" s="197"/>
      <c r="E28" s="197"/>
    </row>
    <row r="29" spans="2:8" ht="13.5" thickBot="1" x14ac:dyDescent="0.25">
      <c r="B29" s="67" t="s">
        <v>213</v>
      </c>
      <c r="C29" s="68" t="s">
        <v>214</v>
      </c>
      <c r="D29" s="68" t="s">
        <v>196</v>
      </c>
      <c r="E29" s="68" t="s">
        <v>215</v>
      </c>
    </row>
    <row r="30" spans="2:8" ht="8.25" customHeight="1" x14ac:dyDescent="0.2">
      <c r="B30" s="69"/>
      <c r="C30" s="62"/>
      <c r="D30" s="62"/>
      <c r="E30" s="62"/>
    </row>
    <row r="31" spans="2:8" x14ac:dyDescent="0.2">
      <c r="B31" s="59" t="s">
        <v>216</v>
      </c>
      <c r="C31" s="60">
        <v>0</v>
      </c>
      <c r="D31" s="59">
        <v>0</v>
      </c>
      <c r="E31" s="59">
        <v>0</v>
      </c>
    </row>
    <row r="32" spans="2:8" x14ac:dyDescent="0.2">
      <c r="B32" s="61" t="s">
        <v>217</v>
      </c>
      <c r="C32" s="62">
        <v>0</v>
      </c>
      <c r="D32" s="63">
        <v>0</v>
      </c>
      <c r="E32" s="63">
        <v>0</v>
      </c>
    </row>
    <row r="33" spans="2:5" x14ac:dyDescent="0.2">
      <c r="B33" s="61" t="s">
        <v>218</v>
      </c>
      <c r="C33" s="62">
        <v>0</v>
      </c>
      <c r="D33" s="63">
        <v>0</v>
      </c>
      <c r="E33" s="63">
        <v>0</v>
      </c>
    </row>
    <row r="34" spans="2:5" ht="3.75" customHeight="1" x14ac:dyDescent="0.2">
      <c r="B34" s="59"/>
      <c r="C34" s="62"/>
      <c r="D34" s="62"/>
      <c r="E34" s="62"/>
    </row>
    <row r="35" spans="2:5" x14ac:dyDescent="0.2">
      <c r="B35" s="59" t="s">
        <v>219</v>
      </c>
      <c r="C35" s="60">
        <f>+C26-C31</f>
        <v>0</v>
      </c>
      <c r="D35" s="60">
        <f>+D26-D31</f>
        <v>0</v>
      </c>
      <c r="E35" s="60">
        <f>+E26-E31</f>
        <v>0</v>
      </c>
    </row>
    <row r="36" spans="2:5" ht="13.5" thickBot="1" x14ac:dyDescent="0.25">
      <c r="B36" s="70"/>
      <c r="C36" s="71"/>
      <c r="D36" s="71"/>
      <c r="E36" s="71"/>
    </row>
    <row r="37" spans="2:5" ht="9" customHeight="1" thickBot="1" x14ac:dyDescent="0.25">
      <c r="B37" s="72"/>
      <c r="C37" s="72"/>
      <c r="D37" s="72"/>
      <c r="E37" s="72"/>
    </row>
    <row r="38" spans="2:5" x14ac:dyDescent="0.2">
      <c r="B38" s="195" t="s">
        <v>213</v>
      </c>
      <c r="C38" s="198" t="s">
        <v>220</v>
      </c>
      <c r="D38" s="200" t="s">
        <v>196</v>
      </c>
      <c r="E38" s="73" t="s">
        <v>197</v>
      </c>
    </row>
    <row r="39" spans="2:5" ht="13.5" thickBot="1" x14ac:dyDescent="0.25">
      <c r="B39" s="196"/>
      <c r="C39" s="199"/>
      <c r="D39" s="201"/>
      <c r="E39" s="74" t="s">
        <v>215</v>
      </c>
    </row>
    <row r="40" spans="2:5" ht="7.5" customHeight="1" x14ac:dyDescent="0.2">
      <c r="B40" s="75"/>
      <c r="C40" s="76"/>
      <c r="D40" s="76"/>
      <c r="E40" s="76"/>
    </row>
    <row r="41" spans="2:5" x14ac:dyDescent="0.2">
      <c r="B41" s="77" t="s">
        <v>221</v>
      </c>
      <c r="C41" s="78">
        <v>0</v>
      </c>
      <c r="D41" s="78">
        <v>0</v>
      </c>
      <c r="E41" s="78">
        <v>0</v>
      </c>
    </row>
    <row r="42" spans="2:5" x14ac:dyDescent="0.2">
      <c r="B42" s="79" t="s">
        <v>222</v>
      </c>
      <c r="C42" s="76">
        <v>0</v>
      </c>
      <c r="D42" s="80">
        <v>0</v>
      </c>
      <c r="E42" s="80">
        <v>0</v>
      </c>
    </row>
    <row r="43" spans="2:5" x14ac:dyDescent="0.2">
      <c r="B43" s="79" t="s">
        <v>223</v>
      </c>
      <c r="C43" s="76">
        <v>0</v>
      </c>
      <c r="D43" s="80">
        <v>0</v>
      </c>
      <c r="E43" s="80">
        <v>0</v>
      </c>
    </row>
    <row r="44" spans="2:5" x14ac:dyDescent="0.2">
      <c r="B44" s="77" t="s">
        <v>224</v>
      </c>
      <c r="C44" s="78">
        <v>0</v>
      </c>
      <c r="D44" s="78">
        <v>0</v>
      </c>
      <c r="E44" s="78">
        <v>0</v>
      </c>
    </row>
    <row r="45" spans="2:5" x14ac:dyDescent="0.2">
      <c r="B45" s="79" t="s">
        <v>225</v>
      </c>
      <c r="C45" s="76">
        <v>0</v>
      </c>
      <c r="D45" s="80">
        <v>0</v>
      </c>
      <c r="E45" s="80">
        <v>0</v>
      </c>
    </row>
    <row r="46" spans="2:5" x14ac:dyDescent="0.2">
      <c r="B46" s="79" t="s">
        <v>226</v>
      </c>
      <c r="C46" s="76">
        <v>0</v>
      </c>
      <c r="D46" s="80">
        <v>0</v>
      </c>
      <c r="E46" s="80">
        <v>0</v>
      </c>
    </row>
    <row r="47" spans="2:5" ht="6" customHeight="1" x14ac:dyDescent="0.2">
      <c r="B47" s="77"/>
      <c r="C47" s="76"/>
      <c r="D47" s="76"/>
      <c r="E47" s="76"/>
    </row>
    <row r="48" spans="2:5" x14ac:dyDescent="0.2">
      <c r="B48" s="77" t="s">
        <v>227</v>
      </c>
      <c r="C48" s="78">
        <v>0</v>
      </c>
      <c r="D48" s="77">
        <v>0</v>
      </c>
      <c r="E48" s="77">
        <v>0</v>
      </c>
    </row>
    <row r="49" spans="2:8" ht="13.5" thickBot="1" x14ac:dyDescent="0.25">
      <c r="B49" s="81"/>
      <c r="C49" s="82"/>
      <c r="D49" s="81"/>
      <c r="E49" s="81"/>
    </row>
    <row r="50" spans="2:8" ht="9" customHeight="1" thickBot="1" x14ac:dyDescent="0.25">
      <c r="B50" s="72"/>
      <c r="C50" s="72"/>
      <c r="D50" s="72"/>
      <c r="E50" s="72"/>
    </row>
    <row r="51" spans="2:8" x14ac:dyDescent="0.2">
      <c r="B51" s="195" t="s">
        <v>213</v>
      </c>
      <c r="C51" s="73" t="s">
        <v>195</v>
      </c>
      <c r="D51" s="200" t="s">
        <v>196</v>
      </c>
      <c r="E51" s="73" t="s">
        <v>197</v>
      </c>
    </row>
    <row r="52" spans="2:8" ht="13.5" thickBot="1" x14ac:dyDescent="0.25">
      <c r="B52" s="196"/>
      <c r="C52" s="74" t="s">
        <v>214</v>
      </c>
      <c r="D52" s="201"/>
      <c r="E52" s="74" t="s">
        <v>215</v>
      </c>
    </row>
    <row r="53" spans="2:8" ht="7.5" customHeight="1" x14ac:dyDescent="0.2">
      <c r="B53" s="75"/>
      <c r="C53" s="76"/>
      <c r="D53" s="76"/>
      <c r="E53" s="76"/>
    </row>
    <row r="54" spans="2:8" x14ac:dyDescent="0.2">
      <c r="B54" s="80" t="s">
        <v>228</v>
      </c>
      <c r="C54" s="76">
        <v>0</v>
      </c>
      <c r="D54" s="80">
        <f>+D10</f>
        <v>0</v>
      </c>
      <c r="E54" s="80">
        <f>+E10</f>
        <v>0</v>
      </c>
      <c r="H54" s="72"/>
    </row>
    <row r="55" spans="2:8" ht="5.25" customHeight="1" x14ac:dyDescent="0.2">
      <c r="B55" s="80"/>
      <c r="C55" s="76"/>
      <c r="D55" s="80"/>
      <c r="E55" s="80"/>
    </row>
    <row r="56" spans="2:8" x14ac:dyDescent="0.2">
      <c r="B56" s="83" t="s">
        <v>229</v>
      </c>
      <c r="C56" s="76">
        <v>0</v>
      </c>
      <c r="D56" s="80">
        <v>0</v>
      </c>
      <c r="E56" s="80">
        <v>0</v>
      </c>
    </row>
    <row r="57" spans="2:8" x14ac:dyDescent="0.2">
      <c r="B57" s="79" t="s">
        <v>222</v>
      </c>
      <c r="C57" s="76">
        <v>0</v>
      </c>
      <c r="D57" s="80">
        <v>0</v>
      </c>
      <c r="E57" s="80">
        <v>0</v>
      </c>
    </row>
    <row r="58" spans="2:8" x14ac:dyDescent="0.2">
      <c r="B58" s="79" t="s">
        <v>225</v>
      </c>
      <c r="C58" s="76">
        <v>0</v>
      </c>
      <c r="D58" s="80">
        <v>0</v>
      </c>
      <c r="E58" s="80">
        <v>0</v>
      </c>
    </row>
    <row r="59" spans="2:8" ht="5.25" customHeight="1" x14ac:dyDescent="0.2">
      <c r="B59" s="84"/>
      <c r="C59" s="76"/>
      <c r="D59" s="80"/>
      <c r="E59" s="80"/>
    </row>
    <row r="60" spans="2:8" x14ac:dyDescent="0.2">
      <c r="B60" s="84" t="s">
        <v>205</v>
      </c>
      <c r="C60" s="76">
        <v>0</v>
      </c>
      <c r="D60" s="76">
        <f>+D15</f>
        <v>0</v>
      </c>
      <c r="E60" s="76">
        <f>+E15</f>
        <v>0</v>
      </c>
    </row>
    <row r="61" spans="2:8" x14ac:dyDescent="0.2">
      <c r="B61" s="84"/>
      <c r="C61" s="76"/>
      <c r="D61" s="76"/>
      <c r="E61" s="76"/>
    </row>
    <row r="62" spans="2:8" x14ac:dyDescent="0.2">
      <c r="B62" s="84" t="s">
        <v>208</v>
      </c>
      <c r="C62" s="85">
        <v>0</v>
      </c>
      <c r="D62" s="76">
        <v>0</v>
      </c>
      <c r="E62" s="76">
        <v>0</v>
      </c>
    </row>
    <row r="63" spans="2:8" ht="8.25" customHeight="1" x14ac:dyDescent="0.2">
      <c r="B63" s="84"/>
      <c r="C63" s="76"/>
      <c r="D63" s="76"/>
      <c r="E63" s="76"/>
    </row>
    <row r="64" spans="2:8" x14ac:dyDescent="0.2">
      <c r="B64" s="86" t="s">
        <v>230</v>
      </c>
      <c r="C64" s="78">
        <f>+C54+C56-C60+C62</f>
        <v>0</v>
      </c>
      <c r="D64" s="78">
        <f>+D54+D56-D60+D62</f>
        <v>0</v>
      </c>
      <c r="E64" s="78">
        <f>+E54+E56-E60+E62</f>
        <v>0</v>
      </c>
    </row>
    <row r="65" spans="2:9" ht="6" customHeight="1" x14ac:dyDescent="0.2">
      <c r="B65" s="86"/>
      <c r="C65" s="78"/>
      <c r="D65" s="77"/>
      <c r="E65" s="77"/>
    </row>
    <row r="66" spans="2:9" ht="25.5" x14ac:dyDescent="0.2">
      <c r="B66" s="87" t="s">
        <v>231</v>
      </c>
      <c r="C66" s="78">
        <f>+C64-C56</f>
        <v>0</v>
      </c>
      <c r="D66" s="78">
        <f>+D64-D56</f>
        <v>0</v>
      </c>
      <c r="E66" s="78">
        <f>+E64-E56</f>
        <v>0</v>
      </c>
    </row>
    <row r="67" spans="2:9" ht="6" customHeight="1" thickBot="1" x14ac:dyDescent="0.25">
      <c r="B67" s="81"/>
      <c r="C67" s="82"/>
      <c r="D67" s="81"/>
      <c r="E67" s="81"/>
    </row>
    <row r="68" spans="2:9" ht="10.5" customHeight="1" thickBot="1" x14ac:dyDescent="0.25">
      <c r="B68" s="72"/>
      <c r="C68" s="72"/>
      <c r="D68" s="72"/>
      <c r="E68" s="72"/>
    </row>
    <row r="69" spans="2:9" x14ac:dyDescent="0.2">
      <c r="B69" s="195" t="s">
        <v>213</v>
      </c>
      <c r="C69" s="198" t="s">
        <v>220</v>
      </c>
      <c r="D69" s="200" t="s">
        <v>196</v>
      </c>
      <c r="E69" s="73" t="s">
        <v>197</v>
      </c>
    </row>
    <row r="70" spans="2:9" ht="13.5" thickBot="1" x14ac:dyDescent="0.25">
      <c r="B70" s="196"/>
      <c r="C70" s="199"/>
      <c r="D70" s="201"/>
      <c r="E70" s="74" t="s">
        <v>215</v>
      </c>
    </row>
    <row r="71" spans="2:9" x14ac:dyDescent="0.2">
      <c r="B71" s="75"/>
      <c r="C71" s="76"/>
      <c r="D71" s="76"/>
      <c r="E71" s="76"/>
    </row>
    <row r="72" spans="2:9" x14ac:dyDescent="0.2">
      <c r="B72" s="80" t="s">
        <v>202</v>
      </c>
      <c r="C72" s="76">
        <f>+C11</f>
        <v>0</v>
      </c>
      <c r="D72" s="76">
        <f>+D11</f>
        <v>0</v>
      </c>
      <c r="E72" s="76">
        <f>+E11</f>
        <v>0</v>
      </c>
    </row>
    <row r="73" spans="2:9" ht="5.25" customHeight="1" x14ac:dyDescent="0.2">
      <c r="B73" s="80"/>
      <c r="C73" s="76"/>
      <c r="D73" s="80"/>
      <c r="E73" s="80"/>
    </row>
    <row r="74" spans="2:9" ht="25.5" x14ac:dyDescent="0.2">
      <c r="B74" s="88" t="s">
        <v>232</v>
      </c>
      <c r="C74" s="76">
        <v>0</v>
      </c>
      <c r="D74" s="80">
        <v>0</v>
      </c>
      <c r="E74" s="80">
        <v>0</v>
      </c>
    </row>
    <row r="75" spans="2:9" x14ac:dyDescent="0.2">
      <c r="B75" s="79" t="s">
        <v>223</v>
      </c>
      <c r="C75" s="76">
        <v>0</v>
      </c>
      <c r="D75" s="80">
        <v>0</v>
      </c>
      <c r="E75" s="80">
        <v>0</v>
      </c>
    </row>
    <row r="76" spans="2:9" x14ac:dyDescent="0.2">
      <c r="B76" s="79" t="s">
        <v>226</v>
      </c>
      <c r="C76" s="76">
        <v>0</v>
      </c>
      <c r="D76" s="80">
        <v>0</v>
      </c>
      <c r="E76" s="80">
        <v>0</v>
      </c>
    </row>
    <row r="77" spans="2:9" ht="8.25" customHeight="1" x14ac:dyDescent="0.2">
      <c r="B77" s="84"/>
      <c r="C77" s="76"/>
      <c r="D77" s="80"/>
      <c r="E77" s="80"/>
    </row>
    <row r="78" spans="2:9" x14ac:dyDescent="0.2">
      <c r="B78" s="84" t="s">
        <v>233</v>
      </c>
      <c r="C78" s="76">
        <f>+C16</f>
        <v>0</v>
      </c>
      <c r="D78" s="76">
        <f>+'[1]BG-E-D '!$H$89</f>
        <v>0</v>
      </c>
      <c r="E78" s="76">
        <f>+E16</f>
        <v>0</v>
      </c>
      <c r="H78" s="72"/>
      <c r="I78" s="72"/>
    </row>
    <row r="79" spans="2:9" ht="6.75" customHeight="1" x14ac:dyDescent="0.2">
      <c r="B79" s="84"/>
      <c r="C79" s="76"/>
      <c r="D79" s="76"/>
      <c r="E79" s="76"/>
    </row>
    <row r="80" spans="2:9" x14ac:dyDescent="0.2">
      <c r="B80" s="84" t="s">
        <v>209</v>
      </c>
      <c r="C80" s="85">
        <v>0</v>
      </c>
      <c r="D80" s="76">
        <v>0</v>
      </c>
      <c r="E80" s="76">
        <v>0</v>
      </c>
    </row>
    <row r="81" spans="2:12" x14ac:dyDescent="0.2">
      <c r="B81" s="84"/>
      <c r="C81" s="76"/>
      <c r="D81" s="76"/>
      <c r="E81" s="76"/>
    </row>
    <row r="82" spans="2:12" x14ac:dyDescent="0.2">
      <c r="B82" s="86" t="s">
        <v>234</v>
      </c>
      <c r="C82" s="151">
        <f>+C72+C74-C78+C80</f>
        <v>0</v>
      </c>
      <c r="D82" s="151">
        <f>+D72+D74-D78+D80</f>
        <v>0</v>
      </c>
      <c r="E82" s="151">
        <f>+E72+E74-E78+E80</f>
        <v>0</v>
      </c>
      <c r="H82" s="72"/>
      <c r="J82" s="72"/>
    </row>
    <row r="83" spans="2:12" x14ac:dyDescent="0.2">
      <c r="B83" s="86"/>
      <c r="C83" s="78"/>
      <c r="D83" s="77"/>
      <c r="E83" s="77"/>
    </row>
    <row r="84" spans="2:12" ht="25.5" x14ac:dyDescent="0.2">
      <c r="B84" s="87" t="s">
        <v>235</v>
      </c>
      <c r="C84" s="78">
        <f>+C82-C74</f>
        <v>0</v>
      </c>
      <c r="D84" s="78">
        <f>+D82-D74</f>
        <v>0</v>
      </c>
      <c r="E84" s="78">
        <f>+E82-E74</f>
        <v>0</v>
      </c>
      <c r="H84" s="72">
        <f>+'[2]B) EA'!$J$53</f>
        <v>0</v>
      </c>
      <c r="I84" s="72">
        <f>+H84-E84</f>
        <v>0</v>
      </c>
      <c r="J84" s="72"/>
      <c r="L84" s="72"/>
    </row>
    <row r="85" spans="2:12" ht="4.5" customHeight="1" thickBot="1" x14ac:dyDescent="0.25">
      <c r="B85" s="81"/>
      <c r="C85" s="82"/>
      <c r="D85" s="81"/>
      <c r="E85" s="81"/>
    </row>
    <row r="88" spans="2:12" x14ac:dyDescent="0.2">
      <c r="D88" s="21"/>
      <c r="E88" s="21"/>
    </row>
    <row r="90" spans="2:12" ht="15" customHeight="1" x14ac:dyDescent="0.2">
      <c r="B90" s="161" t="s">
        <v>444</v>
      </c>
      <c r="C90" s="185" t="str">
        <f>+'FORMATO 1'!E87</f>
        <v>C.P ELIZABETH RUIZ TRINIDAD</v>
      </c>
      <c r="D90" s="185"/>
      <c r="E90" s="185"/>
      <c r="F90" s="149"/>
      <c r="G90" s="149"/>
    </row>
    <row r="91" spans="2:12" ht="15" customHeight="1" x14ac:dyDescent="0.2">
      <c r="B91" s="160" t="s">
        <v>445</v>
      </c>
      <c r="C91" s="174" t="str">
        <f>+'FORMATO 1'!E88</f>
        <v>ENLACE DE CIERRE DEL RÉGIMEN ESTATAL DE PROTECCIÓN SOCIAL EN SALUD EN TLAXCALA</v>
      </c>
      <c r="D91" s="174"/>
      <c r="E91" s="174"/>
      <c r="F91" s="149"/>
      <c r="G91" s="149"/>
    </row>
    <row r="92" spans="2:12" x14ac:dyDescent="0.2">
      <c r="C92" s="174"/>
      <c r="D92" s="174"/>
      <c r="E92" s="174"/>
    </row>
  </sheetData>
  <mergeCells count="17">
    <mergeCell ref="B2:E2"/>
    <mergeCell ref="B3:E3"/>
    <mergeCell ref="B4:E4"/>
    <mergeCell ref="B5:E5"/>
    <mergeCell ref="B7:B8"/>
    <mergeCell ref="D7:D8"/>
    <mergeCell ref="B69:B70"/>
    <mergeCell ref="C90:E90"/>
    <mergeCell ref="C91:E92"/>
    <mergeCell ref="B28:E28"/>
    <mergeCell ref="B38:B39"/>
    <mergeCell ref="C38:C39"/>
    <mergeCell ref="D38:D39"/>
    <mergeCell ref="B51:B52"/>
    <mergeCell ref="C69:C70"/>
    <mergeCell ref="D69:D70"/>
    <mergeCell ref="D51:D52"/>
  </mergeCells>
  <pageMargins left="0.7" right="0.7" top="0.32" bottom="0.35" header="0.28000000000000003" footer="0.3"/>
  <pageSetup scale="70" orientation="portrait" r:id="rId1"/>
  <rowBreaks count="1" manualBreakCount="1">
    <brk id="67" max="16383" man="1"/>
  </rowBreaks>
  <colBreaks count="1" manualBreakCount="1">
    <brk id="1" max="1048575" man="1"/>
  </colBreaks>
  <ignoredErrors>
    <ignoredError sqref="D7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85"/>
  <sheetViews>
    <sheetView tabSelected="1" zoomScaleNormal="100" workbookViewId="0">
      <pane ySplit="8" topLeftCell="A9" activePane="bottomLeft" state="frozen"/>
      <selection pane="bottomLeft" activeCell="K23" sqref="K2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08" customWidth="1"/>
    <col min="4" max="4" width="18" style="1" customWidth="1"/>
    <col min="5" max="5" width="14.7109375" style="108" customWidth="1"/>
    <col min="6" max="6" width="13.85546875" style="1" customWidth="1"/>
    <col min="7" max="7" width="14.85546875" style="1" customWidth="1"/>
    <col min="8" max="8" width="13.7109375" style="108" customWidth="1"/>
    <col min="9" max="12" width="11" style="1"/>
    <col min="13" max="13" width="16" style="1" customWidth="1"/>
    <col min="14" max="14" width="12" style="1" bestFit="1" customWidth="1"/>
    <col min="15" max="16" width="11" style="1"/>
    <col min="17" max="17" width="12.85546875" style="1" bestFit="1" customWidth="1"/>
    <col min="18" max="16384" width="11" style="1"/>
  </cols>
  <sheetData>
    <row r="1" spans="2:10" ht="13.5" thickBot="1" x14ac:dyDescent="0.25"/>
    <row r="2" spans="2:10" x14ac:dyDescent="0.2">
      <c r="B2" s="175" t="s">
        <v>120</v>
      </c>
      <c r="C2" s="176"/>
      <c r="D2" s="176"/>
      <c r="E2" s="176"/>
      <c r="F2" s="176"/>
      <c r="G2" s="176"/>
      <c r="H2" s="177"/>
    </row>
    <row r="3" spans="2:10" x14ac:dyDescent="0.2">
      <c r="B3" s="202" t="s">
        <v>286</v>
      </c>
      <c r="C3" s="203"/>
      <c r="D3" s="203"/>
      <c r="E3" s="203"/>
      <c r="F3" s="203"/>
      <c r="G3" s="203"/>
      <c r="H3" s="204"/>
    </row>
    <row r="4" spans="2:10" x14ac:dyDescent="0.2">
      <c r="B4" s="202" t="s">
        <v>452</v>
      </c>
      <c r="C4" s="203"/>
      <c r="D4" s="203"/>
      <c r="E4" s="203"/>
      <c r="F4" s="203"/>
      <c r="G4" s="203"/>
      <c r="H4" s="204"/>
    </row>
    <row r="5" spans="2:10" ht="13.5" thickBot="1" x14ac:dyDescent="0.25">
      <c r="B5" s="205" t="s">
        <v>1</v>
      </c>
      <c r="C5" s="206"/>
      <c r="D5" s="206"/>
      <c r="E5" s="206"/>
      <c r="F5" s="206"/>
      <c r="G5" s="206"/>
      <c r="H5" s="207"/>
    </row>
    <row r="6" spans="2:10" ht="13.5" thickBot="1" x14ac:dyDescent="0.25">
      <c r="B6" s="22"/>
      <c r="C6" s="212" t="s">
        <v>287</v>
      </c>
      <c r="D6" s="213"/>
      <c r="E6" s="213"/>
      <c r="F6" s="213"/>
      <c r="G6" s="214"/>
      <c r="H6" s="215" t="s">
        <v>288</v>
      </c>
    </row>
    <row r="7" spans="2:10" x14ac:dyDescent="0.2">
      <c r="B7" s="109" t="s">
        <v>213</v>
      </c>
      <c r="C7" s="215" t="s">
        <v>289</v>
      </c>
      <c r="D7" s="210" t="s">
        <v>240</v>
      </c>
      <c r="E7" s="215" t="s">
        <v>241</v>
      </c>
      <c r="F7" s="215" t="s">
        <v>196</v>
      </c>
      <c r="G7" s="215" t="s">
        <v>290</v>
      </c>
      <c r="H7" s="216"/>
    </row>
    <row r="8" spans="2:10" ht="13.5" thickBot="1" x14ac:dyDescent="0.25">
      <c r="B8" s="110" t="s">
        <v>129</v>
      </c>
      <c r="C8" s="217"/>
      <c r="D8" s="211"/>
      <c r="E8" s="217"/>
      <c r="F8" s="217"/>
      <c r="G8" s="217"/>
      <c r="H8" s="217"/>
    </row>
    <row r="9" spans="2:10" x14ac:dyDescent="0.2">
      <c r="B9" s="77" t="s">
        <v>291</v>
      </c>
      <c r="C9" s="93"/>
      <c r="D9" s="111"/>
      <c r="E9" s="93"/>
      <c r="F9" s="111"/>
      <c r="G9" s="111"/>
      <c r="H9" s="93"/>
    </row>
    <row r="10" spans="2:10" x14ac:dyDescent="0.2">
      <c r="B10" s="84" t="s">
        <v>292</v>
      </c>
      <c r="C10" s="93">
        <v>0</v>
      </c>
      <c r="D10" s="93">
        <v>0</v>
      </c>
      <c r="E10" s="93">
        <v>0</v>
      </c>
      <c r="F10" s="93">
        <v>0</v>
      </c>
      <c r="G10" s="93">
        <v>0</v>
      </c>
      <c r="H10" s="93">
        <v>0</v>
      </c>
    </row>
    <row r="11" spans="2:10" x14ac:dyDescent="0.2">
      <c r="B11" s="84" t="s">
        <v>293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</row>
    <row r="12" spans="2:10" x14ac:dyDescent="0.2">
      <c r="B12" s="84" t="s">
        <v>294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</row>
    <row r="13" spans="2:10" x14ac:dyDescent="0.2">
      <c r="B13" s="84" t="s">
        <v>295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</row>
    <row r="14" spans="2:10" x14ac:dyDescent="0.2">
      <c r="B14" s="84" t="s">
        <v>296</v>
      </c>
      <c r="C14" s="93">
        <v>0</v>
      </c>
      <c r="D14" s="93">
        <f>+'[1]ING-AC'!$I$27</f>
        <v>0</v>
      </c>
      <c r="E14" s="93">
        <f>+D14</f>
        <v>0</v>
      </c>
      <c r="F14" s="93">
        <f>+D14</f>
        <v>0</v>
      </c>
      <c r="G14" s="93">
        <f>+D14</f>
        <v>0</v>
      </c>
      <c r="H14" s="93">
        <f>+D14</f>
        <v>0</v>
      </c>
      <c r="J14" s="1" t="s">
        <v>428</v>
      </c>
    </row>
    <row r="15" spans="2:10" x14ac:dyDescent="0.2">
      <c r="B15" s="84" t="s">
        <v>297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</row>
    <row r="16" spans="2:10" x14ac:dyDescent="0.2">
      <c r="B16" s="84" t="s">
        <v>298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</row>
    <row r="17" spans="2:8" ht="25.5" x14ac:dyDescent="0.2">
      <c r="B17" s="88" t="s">
        <v>299</v>
      </c>
      <c r="C17" s="93">
        <f t="shared" ref="C17:H17" si="0">SUM(C18:C28)</f>
        <v>0</v>
      </c>
      <c r="D17" s="93">
        <f t="shared" si="0"/>
        <v>0</v>
      </c>
      <c r="E17" s="93">
        <f t="shared" si="0"/>
        <v>0</v>
      </c>
      <c r="F17" s="93">
        <f t="shared" si="0"/>
        <v>0</v>
      </c>
      <c r="G17" s="93">
        <f t="shared" si="0"/>
        <v>0</v>
      </c>
      <c r="H17" s="154">
        <f t="shared" si="0"/>
        <v>0</v>
      </c>
    </row>
    <row r="18" spans="2:8" x14ac:dyDescent="0.2">
      <c r="B18" s="112" t="s">
        <v>300</v>
      </c>
      <c r="C18" s="93"/>
      <c r="D18" s="93"/>
      <c r="E18" s="93"/>
      <c r="F18" s="93"/>
      <c r="G18" s="93"/>
      <c r="H18" s="113">
        <f>+G18-E18</f>
        <v>0</v>
      </c>
    </row>
    <row r="19" spans="2:8" x14ac:dyDescent="0.2">
      <c r="B19" s="112" t="s">
        <v>301</v>
      </c>
      <c r="C19" s="93">
        <v>0</v>
      </c>
      <c r="D19" s="93">
        <v>0</v>
      </c>
      <c r="E19" s="93">
        <v>0</v>
      </c>
      <c r="F19" s="93">
        <v>0</v>
      </c>
      <c r="G19" s="93">
        <v>0</v>
      </c>
      <c r="H19" s="93">
        <v>0</v>
      </c>
    </row>
    <row r="20" spans="2:8" x14ac:dyDescent="0.2">
      <c r="B20" s="112" t="s">
        <v>302</v>
      </c>
      <c r="C20" s="93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</row>
    <row r="21" spans="2:8" x14ac:dyDescent="0.2">
      <c r="B21" s="112" t="s">
        <v>303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</row>
    <row r="22" spans="2:8" x14ac:dyDescent="0.2">
      <c r="B22" s="112" t="s">
        <v>304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</row>
    <row r="23" spans="2:8" ht="25.5" x14ac:dyDescent="0.2">
      <c r="B23" s="114" t="s">
        <v>305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</row>
    <row r="24" spans="2:8" ht="25.5" x14ac:dyDescent="0.2">
      <c r="B24" s="114" t="s">
        <v>306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</row>
    <row r="25" spans="2:8" x14ac:dyDescent="0.2">
      <c r="B25" s="112" t="s">
        <v>307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</row>
    <row r="26" spans="2:8" x14ac:dyDescent="0.2">
      <c r="B26" s="112" t="s">
        <v>308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</row>
    <row r="27" spans="2:8" x14ac:dyDescent="0.2">
      <c r="B27" s="112" t="s">
        <v>309</v>
      </c>
      <c r="C27" s="93">
        <v>0</v>
      </c>
      <c r="D27" s="93">
        <f>+'[3]PTO ING'!$I$17</f>
        <v>0</v>
      </c>
      <c r="E27" s="93">
        <f>+D27</f>
        <v>0</v>
      </c>
      <c r="F27" s="93">
        <f>+D27</f>
        <v>0</v>
      </c>
      <c r="G27" s="93">
        <f>+D27</f>
        <v>0</v>
      </c>
      <c r="H27" s="93">
        <f>+D27</f>
        <v>0</v>
      </c>
    </row>
    <row r="28" spans="2:8" ht="25.5" x14ac:dyDescent="0.2">
      <c r="B28" s="114" t="s">
        <v>310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3">
        <v>0</v>
      </c>
    </row>
    <row r="29" spans="2:8" ht="25.5" x14ac:dyDescent="0.2">
      <c r="B29" s="88" t="s">
        <v>311</v>
      </c>
      <c r="C29" s="93">
        <v>0</v>
      </c>
      <c r="D29" s="93">
        <v>0</v>
      </c>
      <c r="E29" s="93">
        <v>0</v>
      </c>
      <c r="F29" s="93">
        <v>0</v>
      </c>
      <c r="G29" s="93">
        <v>0</v>
      </c>
      <c r="H29" s="93">
        <v>0</v>
      </c>
    </row>
    <row r="30" spans="2:8" x14ac:dyDescent="0.2">
      <c r="B30" s="112" t="s">
        <v>312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</row>
    <row r="31" spans="2:8" x14ac:dyDescent="0.2">
      <c r="B31" s="112" t="s">
        <v>313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</row>
    <row r="32" spans="2:8" x14ac:dyDescent="0.2">
      <c r="B32" s="112" t="s">
        <v>314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</row>
    <row r="33" spans="2:8" ht="25.5" x14ac:dyDescent="0.2">
      <c r="B33" s="114" t="s">
        <v>315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</row>
    <row r="34" spans="2:8" x14ac:dyDescent="0.2">
      <c r="B34" s="112" t="s">
        <v>316</v>
      </c>
      <c r="C34" s="93">
        <v>0</v>
      </c>
      <c r="D34" s="93">
        <v>0</v>
      </c>
      <c r="E34" s="93">
        <v>0</v>
      </c>
      <c r="F34" s="93">
        <v>0</v>
      </c>
      <c r="G34" s="93">
        <v>0</v>
      </c>
      <c r="H34" s="93">
        <v>0</v>
      </c>
    </row>
    <row r="35" spans="2:8" x14ac:dyDescent="0.2">
      <c r="B35" s="84" t="s">
        <v>317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</row>
    <row r="36" spans="2:8" x14ac:dyDescent="0.2">
      <c r="B36" s="84" t="s">
        <v>318</v>
      </c>
      <c r="C36" s="93">
        <v>0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</row>
    <row r="37" spans="2:8" x14ac:dyDescent="0.2">
      <c r="B37" s="112" t="s">
        <v>319</v>
      </c>
      <c r="C37" s="93">
        <v>0</v>
      </c>
      <c r="D37" s="93">
        <v>0</v>
      </c>
      <c r="E37" s="93">
        <v>0</v>
      </c>
      <c r="F37" s="93">
        <v>0</v>
      </c>
      <c r="G37" s="93">
        <v>0</v>
      </c>
      <c r="H37" s="93">
        <v>0</v>
      </c>
    </row>
    <row r="38" spans="2:8" x14ac:dyDescent="0.2">
      <c r="B38" s="84" t="s">
        <v>320</v>
      </c>
      <c r="C38" s="93">
        <v>0</v>
      </c>
      <c r="D38" s="93">
        <v>0</v>
      </c>
      <c r="E38" s="93">
        <v>0</v>
      </c>
      <c r="F38" s="93">
        <v>0</v>
      </c>
      <c r="G38" s="93">
        <v>0</v>
      </c>
      <c r="H38" s="93">
        <v>0</v>
      </c>
    </row>
    <row r="39" spans="2:8" x14ac:dyDescent="0.2">
      <c r="B39" s="112" t="s">
        <v>321</v>
      </c>
      <c r="C39" s="93">
        <v>0</v>
      </c>
      <c r="D39" s="93">
        <v>0</v>
      </c>
      <c r="E39" s="93">
        <v>0</v>
      </c>
      <c r="F39" s="93">
        <v>0</v>
      </c>
      <c r="G39" s="93">
        <v>0</v>
      </c>
      <c r="H39" s="93">
        <v>0</v>
      </c>
    </row>
    <row r="40" spans="2:8" x14ac:dyDescent="0.2">
      <c r="B40" s="112" t="s">
        <v>322</v>
      </c>
      <c r="C40" s="93">
        <v>0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</row>
    <row r="41" spans="2:8" ht="8.25" customHeight="1" x14ac:dyDescent="0.2">
      <c r="B41" s="115"/>
      <c r="C41" s="93"/>
      <c r="D41" s="93"/>
      <c r="E41" s="93"/>
      <c r="F41" s="111"/>
      <c r="G41" s="111"/>
      <c r="H41" s="93"/>
    </row>
    <row r="42" spans="2:8" ht="25.5" x14ac:dyDescent="0.2">
      <c r="B42" s="59" t="s">
        <v>323</v>
      </c>
      <c r="C42" s="116">
        <f t="shared" ref="C42:H42" si="1">+C10+C11+C12+C13+C14+C15+C16+C17+C29+C35+C36+C38</f>
        <v>0</v>
      </c>
      <c r="D42" s="116">
        <f t="shared" si="1"/>
        <v>0</v>
      </c>
      <c r="E42" s="116">
        <f t="shared" si="1"/>
        <v>0</v>
      </c>
      <c r="F42" s="116">
        <f t="shared" si="1"/>
        <v>0</v>
      </c>
      <c r="G42" s="116">
        <f t="shared" si="1"/>
        <v>0</v>
      </c>
      <c r="H42" s="116">
        <f t="shared" si="1"/>
        <v>0</v>
      </c>
    </row>
    <row r="43" spans="2:8" ht="7.5" customHeight="1" x14ac:dyDescent="0.2">
      <c r="B43" s="80"/>
      <c r="C43" s="93"/>
      <c r="D43" s="80"/>
      <c r="E43" s="117"/>
      <c r="F43" s="80"/>
      <c r="G43" s="80"/>
      <c r="H43" s="117"/>
    </row>
    <row r="44" spans="2:8" ht="25.5" x14ac:dyDescent="0.2">
      <c r="B44" s="59" t="s">
        <v>324</v>
      </c>
      <c r="C44" s="118">
        <v>0</v>
      </c>
      <c r="D44" s="118">
        <v>0</v>
      </c>
      <c r="E44" s="118">
        <v>0</v>
      </c>
      <c r="F44" s="118">
        <v>0</v>
      </c>
      <c r="G44" s="118">
        <v>0</v>
      </c>
      <c r="H44" s="93">
        <v>0</v>
      </c>
    </row>
    <row r="45" spans="2:8" ht="5.25" customHeight="1" x14ac:dyDescent="0.2">
      <c r="B45" s="117"/>
      <c r="C45" s="93"/>
      <c r="D45" s="119"/>
      <c r="E45" s="93"/>
      <c r="F45" s="119"/>
      <c r="G45" s="119"/>
      <c r="H45" s="93"/>
    </row>
    <row r="46" spans="2:8" x14ac:dyDescent="0.2">
      <c r="B46" s="120" t="s">
        <v>325</v>
      </c>
      <c r="C46" s="93">
        <v>0</v>
      </c>
      <c r="D46" s="93">
        <v>0</v>
      </c>
      <c r="E46" s="93">
        <v>0</v>
      </c>
      <c r="F46" s="93">
        <v>0</v>
      </c>
      <c r="G46" s="93">
        <v>0</v>
      </c>
      <c r="H46" s="93">
        <v>0</v>
      </c>
    </row>
    <row r="47" spans="2:8" x14ac:dyDescent="0.2">
      <c r="B47" s="121" t="s">
        <v>326</v>
      </c>
      <c r="C47" s="93">
        <v>0</v>
      </c>
      <c r="D47" s="93">
        <v>0</v>
      </c>
      <c r="E47" s="93">
        <v>0</v>
      </c>
      <c r="F47" s="93">
        <v>0</v>
      </c>
      <c r="G47" s="93">
        <v>0</v>
      </c>
      <c r="H47" s="93">
        <v>0</v>
      </c>
    </row>
    <row r="48" spans="2:8" ht="25.5" x14ac:dyDescent="0.2">
      <c r="B48" s="122" t="s">
        <v>327</v>
      </c>
      <c r="C48" s="93">
        <v>0</v>
      </c>
      <c r="D48" s="93">
        <v>0</v>
      </c>
      <c r="E48" s="93">
        <v>0</v>
      </c>
      <c r="F48" s="93">
        <v>0</v>
      </c>
      <c r="G48" s="93">
        <v>0</v>
      </c>
      <c r="H48" s="93">
        <v>0</v>
      </c>
    </row>
    <row r="49" spans="2:8" ht="25.5" x14ac:dyDescent="0.2">
      <c r="B49" s="114" t="s">
        <v>328</v>
      </c>
      <c r="C49" s="93">
        <v>0</v>
      </c>
      <c r="D49" s="93">
        <v>0</v>
      </c>
      <c r="E49" s="93">
        <v>0</v>
      </c>
      <c r="F49" s="93">
        <v>0</v>
      </c>
      <c r="G49" s="93">
        <v>0</v>
      </c>
      <c r="H49" s="93">
        <v>0</v>
      </c>
    </row>
    <row r="50" spans="2:8" ht="25.5" x14ac:dyDescent="0.2">
      <c r="B50" s="114" t="s">
        <v>329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</row>
    <row r="51" spans="2:8" ht="38.25" x14ac:dyDescent="0.2">
      <c r="B51" s="114" t="s">
        <v>330</v>
      </c>
      <c r="C51" s="93">
        <v>0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</row>
    <row r="52" spans="2:8" x14ac:dyDescent="0.2">
      <c r="B52" s="114" t="s">
        <v>331</v>
      </c>
      <c r="C52" s="93">
        <v>0</v>
      </c>
      <c r="D52" s="93">
        <v>0</v>
      </c>
      <c r="E52" s="93">
        <v>0</v>
      </c>
      <c r="F52" s="93">
        <v>0</v>
      </c>
      <c r="G52" s="93">
        <v>0</v>
      </c>
      <c r="H52" s="93">
        <v>0</v>
      </c>
    </row>
    <row r="53" spans="2:8" ht="25.5" x14ac:dyDescent="0.2">
      <c r="B53" s="114" t="s">
        <v>332</v>
      </c>
      <c r="C53" s="93">
        <v>0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</row>
    <row r="54" spans="2:8" ht="25.5" x14ac:dyDescent="0.2">
      <c r="B54" s="114" t="s">
        <v>333</v>
      </c>
      <c r="C54" s="93">
        <v>0</v>
      </c>
      <c r="D54" s="93">
        <v>0</v>
      </c>
      <c r="E54" s="93">
        <v>0</v>
      </c>
      <c r="F54" s="93">
        <v>0</v>
      </c>
      <c r="G54" s="93">
        <v>0</v>
      </c>
      <c r="H54" s="93">
        <v>0</v>
      </c>
    </row>
    <row r="55" spans="2:8" ht="25.5" x14ac:dyDescent="0.2">
      <c r="B55" s="114" t="s">
        <v>334</v>
      </c>
      <c r="C55" s="93">
        <v>0</v>
      </c>
      <c r="D55" s="93">
        <v>0</v>
      </c>
      <c r="E55" s="93">
        <v>0</v>
      </c>
      <c r="F55" s="93">
        <v>0</v>
      </c>
      <c r="G55" s="93">
        <v>0</v>
      </c>
      <c r="H55" s="93">
        <v>0</v>
      </c>
    </row>
    <row r="56" spans="2:8" x14ac:dyDescent="0.2">
      <c r="B56" s="88" t="s">
        <v>335</v>
      </c>
      <c r="C56" s="93">
        <v>0</v>
      </c>
      <c r="D56" s="93">
        <f>SUM(D57:D60)</f>
        <v>0</v>
      </c>
      <c r="E56" s="93">
        <f>SUM(E57:E60)</f>
        <v>0</v>
      </c>
      <c r="F56" s="93">
        <f>SUM(F57:F60)</f>
        <v>0</v>
      </c>
      <c r="G56" s="93">
        <f>SUM(G57:G60)</f>
        <v>0</v>
      </c>
      <c r="H56" s="154">
        <f>SUM(H57:H60)</f>
        <v>0</v>
      </c>
    </row>
    <row r="57" spans="2:8" x14ac:dyDescent="0.2">
      <c r="B57" s="114" t="s">
        <v>336</v>
      </c>
      <c r="C57" s="154">
        <v>0</v>
      </c>
      <c r="D57" s="154">
        <v>0</v>
      </c>
      <c r="E57" s="154">
        <v>0</v>
      </c>
      <c r="F57" s="154">
        <v>0</v>
      </c>
      <c r="G57" s="154">
        <v>0</v>
      </c>
      <c r="H57" s="154">
        <v>0</v>
      </c>
    </row>
    <row r="58" spans="2:8" x14ac:dyDescent="0.2">
      <c r="B58" s="114" t="s">
        <v>337</v>
      </c>
      <c r="C58" s="93">
        <v>0</v>
      </c>
      <c r="D58" s="93">
        <v>0</v>
      </c>
      <c r="E58" s="93">
        <v>0</v>
      </c>
      <c r="F58" s="93">
        <v>0</v>
      </c>
      <c r="G58" s="93">
        <v>0</v>
      </c>
      <c r="H58" s="93">
        <v>0</v>
      </c>
    </row>
    <row r="59" spans="2:8" x14ac:dyDescent="0.2">
      <c r="B59" s="114" t="s">
        <v>338</v>
      </c>
      <c r="C59" s="93">
        <v>0</v>
      </c>
      <c r="D59" s="93">
        <v>0</v>
      </c>
      <c r="E59" s="93">
        <v>0</v>
      </c>
      <c r="F59" s="93">
        <v>0</v>
      </c>
      <c r="G59" s="93">
        <v>0</v>
      </c>
      <c r="H59" s="93">
        <v>0</v>
      </c>
    </row>
    <row r="60" spans="2:8" x14ac:dyDescent="0.2">
      <c r="B60" s="114" t="s">
        <v>339</v>
      </c>
      <c r="C60" s="93">
        <v>0</v>
      </c>
      <c r="D60" s="93">
        <v>0</v>
      </c>
      <c r="E60" s="93">
        <v>0</v>
      </c>
      <c r="F60" s="93">
        <v>0</v>
      </c>
      <c r="G60" s="93">
        <v>0</v>
      </c>
      <c r="H60" s="93">
        <v>0</v>
      </c>
    </row>
    <row r="61" spans="2:8" x14ac:dyDescent="0.2">
      <c r="B61" s="88" t="s">
        <v>340</v>
      </c>
      <c r="C61" s="93">
        <v>0</v>
      </c>
      <c r="D61" s="93">
        <v>0</v>
      </c>
      <c r="E61" s="93">
        <v>0</v>
      </c>
      <c r="F61" s="93">
        <v>0</v>
      </c>
      <c r="G61" s="93">
        <v>0</v>
      </c>
      <c r="H61" s="93">
        <v>0</v>
      </c>
    </row>
    <row r="62" spans="2:8" ht="25.5" x14ac:dyDescent="0.2">
      <c r="B62" s="114" t="s">
        <v>341</v>
      </c>
      <c r="C62" s="93">
        <v>0</v>
      </c>
      <c r="D62" s="93">
        <v>0</v>
      </c>
      <c r="E62" s="93">
        <v>0</v>
      </c>
      <c r="F62" s="93">
        <v>0</v>
      </c>
      <c r="G62" s="93">
        <v>0</v>
      </c>
      <c r="H62" s="93">
        <v>0</v>
      </c>
    </row>
    <row r="63" spans="2:8" x14ac:dyDescent="0.2">
      <c r="B63" s="114" t="s">
        <v>342</v>
      </c>
      <c r="C63" s="93">
        <v>0</v>
      </c>
      <c r="D63" s="93">
        <v>0</v>
      </c>
      <c r="E63" s="93">
        <v>0</v>
      </c>
      <c r="F63" s="93">
        <v>0</v>
      </c>
      <c r="G63" s="93">
        <v>0</v>
      </c>
      <c r="H63" s="93">
        <v>0</v>
      </c>
    </row>
    <row r="64" spans="2:8" ht="38.25" x14ac:dyDescent="0.2">
      <c r="B64" s="88" t="s">
        <v>343</v>
      </c>
      <c r="C64" s="93">
        <v>0</v>
      </c>
      <c r="D64" s="93">
        <f>+'[1]ING-AC'!$F$38</f>
        <v>0</v>
      </c>
      <c r="E64" s="93">
        <f>+C64+D64</f>
        <v>0</v>
      </c>
      <c r="F64" s="93">
        <f>+'[1]BG-E-D '!$H$73</f>
        <v>0</v>
      </c>
      <c r="G64" s="93">
        <f>+F64</f>
        <v>0</v>
      </c>
      <c r="H64" s="93">
        <f>+G64-C64</f>
        <v>0</v>
      </c>
    </row>
    <row r="65" spans="2:8" x14ac:dyDescent="0.2">
      <c r="B65" s="123" t="s">
        <v>344</v>
      </c>
      <c r="C65" s="154">
        <v>0</v>
      </c>
      <c r="D65" s="154">
        <v>0</v>
      </c>
      <c r="E65" s="154">
        <v>0</v>
      </c>
      <c r="F65" s="154">
        <v>0</v>
      </c>
      <c r="G65" s="154">
        <v>0</v>
      </c>
      <c r="H65" s="154">
        <v>0</v>
      </c>
    </row>
    <row r="66" spans="2:8" x14ac:dyDescent="0.2">
      <c r="B66" s="115"/>
      <c r="C66" s="93"/>
      <c r="D66" s="93"/>
      <c r="E66" s="93"/>
      <c r="F66" s="119"/>
      <c r="G66" s="119"/>
      <c r="H66" s="93"/>
    </row>
    <row r="67" spans="2:8" ht="25.5" x14ac:dyDescent="0.2">
      <c r="B67" s="59" t="s">
        <v>345</v>
      </c>
      <c r="C67" s="116">
        <f>+C47+C56+C61+C64+C65</f>
        <v>0</v>
      </c>
      <c r="D67" s="116">
        <f t="shared" ref="D67:H67" si="2">+D47+D56+D61+D64+D65</f>
        <v>0</v>
      </c>
      <c r="E67" s="116">
        <f t="shared" si="2"/>
        <v>0</v>
      </c>
      <c r="F67" s="116">
        <f t="shared" si="2"/>
        <v>0</v>
      </c>
      <c r="G67" s="116">
        <f t="shared" si="2"/>
        <v>0</v>
      </c>
      <c r="H67" s="116">
        <f t="shared" si="2"/>
        <v>0</v>
      </c>
    </row>
    <row r="68" spans="2:8" x14ac:dyDescent="0.2">
      <c r="B68" s="125"/>
      <c r="C68" s="93"/>
      <c r="D68" s="119"/>
      <c r="E68" s="93"/>
      <c r="F68" s="119"/>
      <c r="G68" s="119"/>
      <c r="H68" s="93"/>
    </row>
    <row r="69" spans="2:8" ht="25.5" x14ac:dyDescent="0.2">
      <c r="B69" s="59" t="s">
        <v>346</v>
      </c>
      <c r="C69" s="116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2:8" x14ac:dyDescent="0.2">
      <c r="B70" s="125" t="s">
        <v>347</v>
      </c>
      <c r="C70" s="93">
        <v>0</v>
      </c>
      <c r="D70" s="93">
        <v>0</v>
      </c>
      <c r="E70" s="93">
        <v>0</v>
      </c>
      <c r="F70" s="93">
        <v>0</v>
      </c>
      <c r="G70" s="93">
        <v>0</v>
      </c>
      <c r="H70" s="93">
        <v>0</v>
      </c>
    </row>
    <row r="71" spans="2:8" x14ac:dyDescent="0.2">
      <c r="B71" s="125"/>
      <c r="C71" s="93"/>
      <c r="D71" s="111"/>
      <c r="E71" s="93"/>
      <c r="F71" s="111"/>
      <c r="G71" s="111"/>
      <c r="H71" s="93"/>
    </row>
    <row r="72" spans="2:8" x14ac:dyDescent="0.2">
      <c r="B72" s="59" t="s">
        <v>348</v>
      </c>
      <c r="C72" s="116">
        <f t="shared" ref="C72:H72" si="3">+C42+C67+C69</f>
        <v>0</v>
      </c>
      <c r="D72" s="116">
        <f>+D42+D67+D69</f>
        <v>0</v>
      </c>
      <c r="E72" s="116">
        <f t="shared" si="3"/>
        <v>0</v>
      </c>
      <c r="F72" s="116">
        <f t="shared" si="3"/>
        <v>0</v>
      </c>
      <c r="G72" s="116">
        <f t="shared" si="3"/>
        <v>0</v>
      </c>
      <c r="H72" s="116">
        <f t="shared" si="3"/>
        <v>0</v>
      </c>
    </row>
    <row r="73" spans="2:8" x14ac:dyDescent="0.2">
      <c r="B73" s="125"/>
      <c r="C73" s="93"/>
      <c r="D73" s="111"/>
      <c r="E73" s="93"/>
      <c r="F73" s="111"/>
      <c r="G73" s="111"/>
      <c r="H73" s="93"/>
    </row>
    <row r="74" spans="2:8" x14ac:dyDescent="0.2">
      <c r="B74" s="59" t="s">
        <v>285</v>
      </c>
      <c r="C74" s="93"/>
      <c r="D74" s="111"/>
      <c r="E74" s="93"/>
      <c r="F74" s="111"/>
      <c r="G74" s="111"/>
      <c r="H74" s="93"/>
    </row>
    <row r="75" spans="2:8" ht="25.5" x14ac:dyDescent="0.2">
      <c r="B75" s="125" t="s">
        <v>349</v>
      </c>
      <c r="C75" s="93">
        <v>0</v>
      </c>
      <c r="D75" s="93">
        <v>0</v>
      </c>
      <c r="E75" s="93">
        <v>0</v>
      </c>
      <c r="F75" s="93">
        <v>0</v>
      </c>
      <c r="G75" s="93">
        <v>0</v>
      </c>
      <c r="H75" s="93">
        <v>0</v>
      </c>
    </row>
    <row r="76" spans="2:8" ht="25.5" x14ac:dyDescent="0.2">
      <c r="B76" s="125" t="s">
        <v>350</v>
      </c>
      <c r="C76" s="93">
        <v>0</v>
      </c>
      <c r="D76" s="93">
        <v>0</v>
      </c>
      <c r="E76" s="93">
        <v>0</v>
      </c>
      <c r="F76" s="93">
        <v>0</v>
      </c>
      <c r="G76" s="93">
        <v>0</v>
      </c>
      <c r="H76" s="93">
        <v>0</v>
      </c>
    </row>
    <row r="77" spans="2:8" ht="25.5" x14ac:dyDescent="0.2">
      <c r="B77" s="59" t="s">
        <v>351</v>
      </c>
      <c r="C77" s="116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2:8" ht="13.5" thickBot="1" x14ac:dyDescent="0.25">
      <c r="B78" s="126"/>
      <c r="C78" s="127"/>
      <c r="D78" s="128"/>
      <c r="E78" s="127"/>
      <c r="F78" s="128"/>
      <c r="G78" s="128"/>
      <c r="H78" s="127"/>
    </row>
    <row r="81" spans="2:9" ht="15" customHeight="1" x14ac:dyDescent="0.2">
      <c r="B81" s="184" t="s">
        <v>444</v>
      </c>
      <c r="C81" s="184"/>
      <c r="D81" s="184"/>
      <c r="E81" s="185" t="str">
        <f>+'FORMATO 1'!E87</f>
        <v>C.P ELIZABETH RUIZ TRINIDAD</v>
      </c>
      <c r="F81" s="185"/>
      <c r="G81" s="185"/>
      <c r="H81" s="185"/>
      <c r="I81" s="149"/>
    </row>
    <row r="82" spans="2:9" ht="26.25" customHeight="1" x14ac:dyDescent="0.2">
      <c r="B82" s="174" t="s">
        <v>445</v>
      </c>
      <c r="C82" s="174"/>
      <c r="D82" s="174"/>
      <c r="E82" s="174" t="str">
        <f>+'FORMATO 1'!E88</f>
        <v>ENLACE DE CIERRE DEL RÉGIMEN ESTATAL DE PROTECCIÓN SOCIAL EN SALUD EN TLAXCALA</v>
      </c>
      <c r="F82" s="174"/>
      <c r="G82" s="174"/>
      <c r="H82" s="174"/>
      <c r="I82" s="149"/>
    </row>
    <row r="83" spans="2:9" x14ac:dyDescent="0.2">
      <c r="B83" s="157"/>
      <c r="C83" s="157"/>
      <c r="E83" s="149"/>
      <c r="F83" s="149"/>
      <c r="G83" s="149"/>
      <c r="H83" s="149"/>
    </row>
    <row r="84" spans="2:9" ht="12.75" customHeight="1" x14ac:dyDescent="0.2">
      <c r="B84" s="170"/>
      <c r="C84" s="170"/>
      <c r="D84" s="161"/>
      <c r="E84" s="129"/>
      <c r="F84" s="129"/>
      <c r="G84" s="129"/>
      <c r="H84" s="129"/>
    </row>
    <row r="85" spans="2:9" x14ac:dyDescent="0.2">
      <c r="B85" s="170"/>
      <c r="C85" s="170"/>
      <c r="D85" s="160"/>
    </row>
  </sheetData>
  <mergeCells count="15">
    <mergeCell ref="E82:H82"/>
    <mergeCell ref="B82:D82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  <mergeCell ref="B81:D81"/>
    <mergeCell ref="E81:H81"/>
  </mergeCells>
  <pageMargins left="0.70866141732283472" right="0.70866141732283472" top="0.74803149606299213" bottom="0.74803149606299213" header="0.31496062992125984" footer="0.31496062992125984"/>
  <pageSetup scale="6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164"/>
  <sheetViews>
    <sheetView zoomScale="110" zoomScaleNormal="110" workbookViewId="0">
      <pane ySplit="9" topLeftCell="A164" activePane="bottomLeft" state="frozen"/>
      <selection pane="bottomLeft" activeCell="E174" sqref="E174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75" t="s">
        <v>120</v>
      </c>
      <c r="C2" s="176"/>
      <c r="D2" s="176"/>
      <c r="E2" s="176"/>
      <c r="F2" s="176"/>
      <c r="G2" s="176"/>
      <c r="H2" s="176"/>
      <c r="I2" s="218"/>
    </row>
    <row r="3" spans="2:9" x14ac:dyDescent="0.2">
      <c r="B3" s="202" t="s">
        <v>236</v>
      </c>
      <c r="C3" s="203"/>
      <c r="D3" s="203"/>
      <c r="E3" s="203"/>
      <c r="F3" s="203"/>
      <c r="G3" s="203"/>
      <c r="H3" s="203"/>
      <c r="I3" s="219"/>
    </row>
    <row r="4" spans="2:9" x14ac:dyDescent="0.2">
      <c r="B4" s="202" t="s">
        <v>427</v>
      </c>
      <c r="C4" s="203"/>
      <c r="D4" s="203"/>
      <c r="E4" s="203"/>
      <c r="F4" s="203"/>
      <c r="G4" s="203"/>
      <c r="H4" s="203"/>
      <c r="I4" s="219"/>
    </row>
    <row r="5" spans="2:9" x14ac:dyDescent="0.2">
      <c r="B5" s="202" t="s">
        <v>452</v>
      </c>
      <c r="C5" s="203"/>
      <c r="D5" s="203"/>
      <c r="E5" s="203"/>
      <c r="F5" s="203"/>
      <c r="G5" s="203"/>
      <c r="H5" s="203"/>
      <c r="I5" s="219"/>
    </row>
    <row r="6" spans="2:9" ht="13.5" thickBot="1" x14ac:dyDescent="0.25">
      <c r="B6" s="205" t="s">
        <v>1</v>
      </c>
      <c r="C6" s="206"/>
      <c r="D6" s="206"/>
      <c r="E6" s="206"/>
      <c r="F6" s="206"/>
      <c r="G6" s="206"/>
      <c r="H6" s="206"/>
      <c r="I6" s="220"/>
    </row>
    <row r="7" spans="2:9" ht="15.75" customHeight="1" x14ac:dyDescent="0.2">
      <c r="B7" s="175" t="s">
        <v>2</v>
      </c>
      <c r="C7" s="177"/>
      <c r="D7" s="175" t="s">
        <v>238</v>
      </c>
      <c r="E7" s="176"/>
      <c r="F7" s="176"/>
      <c r="G7" s="176"/>
      <c r="H7" s="177"/>
      <c r="I7" s="215" t="s">
        <v>239</v>
      </c>
    </row>
    <row r="8" spans="2:9" ht="15" customHeight="1" thickBot="1" x14ac:dyDescent="0.25">
      <c r="B8" s="202"/>
      <c r="C8" s="204"/>
      <c r="D8" s="205"/>
      <c r="E8" s="206"/>
      <c r="F8" s="206"/>
      <c r="G8" s="206"/>
      <c r="H8" s="207"/>
      <c r="I8" s="216"/>
    </row>
    <row r="9" spans="2:9" ht="26.25" thickBot="1" x14ac:dyDescent="0.25">
      <c r="B9" s="205"/>
      <c r="C9" s="207"/>
      <c r="D9" s="147" t="s">
        <v>198</v>
      </c>
      <c r="E9" s="24" t="s">
        <v>240</v>
      </c>
      <c r="F9" s="147" t="s">
        <v>249</v>
      </c>
      <c r="G9" s="147" t="s">
        <v>196</v>
      </c>
      <c r="H9" s="147" t="s">
        <v>199</v>
      </c>
      <c r="I9" s="217"/>
    </row>
    <row r="10" spans="2:9" x14ac:dyDescent="0.2">
      <c r="B10" s="146" t="s">
        <v>426</v>
      </c>
      <c r="C10" s="145"/>
      <c r="D10" s="120">
        <f>+D11+D19+D29+D39+D49+D59+D63+D72+D76</f>
        <v>0</v>
      </c>
      <c r="E10" s="152">
        <f t="shared" ref="E10:I10" si="0">+E11+E19+E29+E39+E49+E59+E63+E72+E76</f>
        <v>0</v>
      </c>
      <c r="F10" s="152">
        <f t="shared" si="0"/>
        <v>0</v>
      </c>
      <c r="G10" s="152">
        <f t="shared" si="0"/>
        <v>0</v>
      </c>
      <c r="H10" s="152">
        <f t="shared" si="0"/>
        <v>0</v>
      </c>
      <c r="I10" s="152">
        <f t="shared" si="0"/>
        <v>0</v>
      </c>
    </row>
    <row r="11" spans="2:9" x14ac:dyDescent="0.2">
      <c r="B11" s="136" t="s">
        <v>424</v>
      </c>
      <c r="C11" s="135"/>
      <c r="D11" s="117">
        <f t="shared" ref="D11:I11" si="1">SUM(D12:D18)</f>
        <v>0</v>
      </c>
      <c r="E11" s="153">
        <f t="shared" si="1"/>
        <v>0</v>
      </c>
      <c r="F11" s="153">
        <f t="shared" si="1"/>
        <v>0</v>
      </c>
      <c r="G11" s="153">
        <f t="shared" si="1"/>
        <v>0</v>
      </c>
      <c r="H11" s="153">
        <f t="shared" si="1"/>
        <v>0</v>
      </c>
      <c r="I11" s="153">
        <f t="shared" si="1"/>
        <v>0</v>
      </c>
    </row>
    <row r="12" spans="2:9" x14ac:dyDescent="0.2">
      <c r="B12" s="138" t="s">
        <v>423</v>
      </c>
      <c r="C12" s="137"/>
      <c r="D12" s="117">
        <v>0</v>
      </c>
      <c r="E12" s="93">
        <v>0</v>
      </c>
      <c r="F12" s="93">
        <v>0</v>
      </c>
      <c r="G12" s="93">
        <v>0</v>
      </c>
      <c r="H12" s="93">
        <v>0</v>
      </c>
      <c r="I12" s="93">
        <v>0</v>
      </c>
    </row>
    <row r="13" spans="2:9" x14ac:dyDescent="0.2">
      <c r="B13" s="138" t="s">
        <v>422</v>
      </c>
      <c r="C13" s="137"/>
      <c r="D13" s="117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</row>
    <row r="14" spans="2:9" x14ac:dyDescent="0.2">
      <c r="B14" s="138" t="s">
        <v>421</v>
      </c>
      <c r="C14" s="137"/>
      <c r="D14" s="117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</row>
    <row r="15" spans="2:9" x14ac:dyDescent="0.2">
      <c r="B15" s="138" t="s">
        <v>420</v>
      </c>
      <c r="C15" s="137"/>
      <c r="D15" s="117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</row>
    <row r="16" spans="2:9" x14ac:dyDescent="0.2">
      <c r="B16" s="138" t="s">
        <v>419</v>
      </c>
      <c r="C16" s="137"/>
      <c r="D16" s="117">
        <v>0</v>
      </c>
      <c r="E16" s="93">
        <f>+'[3]PTO ING'!$I$17</f>
        <v>0</v>
      </c>
      <c r="F16" s="93">
        <f>+E16</f>
        <v>0</v>
      </c>
      <c r="G16" s="154">
        <v>0</v>
      </c>
      <c r="H16" s="93">
        <f>+G16</f>
        <v>0</v>
      </c>
      <c r="I16" s="93">
        <f>+F16-H16</f>
        <v>0</v>
      </c>
    </row>
    <row r="17" spans="2:9" x14ac:dyDescent="0.2">
      <c r="B17" s="138" t="s">
        <v>418</v>
      </c>
      <c r="C17" s="137"/>
      <c r="D17" s="117">
        <v>0</v>
      </c>
      <c r="E17" s="93">
        <v>0</v>
      </c>
      <c r="F17" s="93">
        <v>0</v>
      </c>
      <c r="G17" s="93">
        <v>0</v>
      </c>
      <c r="H17" s="93">
        <v>0</v>
      </c>
      <c r="I17" s="93">
        <v>0</v>
      </c>
    </row>
    <row r="18" spans="2:9" x14ac:dyDescent="0.2">
      <c r="B18" s="138" t="s">
        <v>417</v>
      </c>
      <c r="C18" s="137"/>
      <c r="D18" s="117">
        <v>0</v>
      </c>
      <c r="E18" s="93">
        <v>0</v>
      </c>
      <c r="F18" s="93">
        <v>0</v>
      </c>
      <c r="G18" s="93">
        <v>0</v>
      </c>
      <c r="H18" s="93">
        <v>0</v>
      </c>
      <c r="I18" s="93">
        <v>0</v>
      </c>
    </row>
    <row r="19" spans="2:9" x14ac:dyDescent="0.2">
      <c r="B19" s="136" t="s">
        <v>416</v>
      </c>
      <c r="C19" s="135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</row>
    <row r="20" spans="2:9" x14ac:dyDescent="0.2">
      <c r="B20" s="138" t="s">
        <v>415</v>
      </c>
      <c r="C20" s="137"/>
      <c r="D20" s="117">
        <v>0</v>
      </c>
      <c r="E20" s="93">
        <v>0</v>
      </c>
      <c r="F20" s="117">
        <v>0</v>
      </c>
      <c r="G20" s="93">
        <v>0</v>
      </c>
      <c r="H20" s="93">
        <v>0</v>
      </c>
      <c r="I20" s="93">
        <v>0</v>
      </c>
    </row>
    <row r="21" spans="2:9" x14ac:dyDescent="0.2">
      <c r="B21" s="138" t="s">
        <v>414</v>
      </c>
      <c r="C21" s="137"/>
      <c r="D21" s="117">
        <v>0</v>
      </c>
      <c r="E21" s="93">
        <v>0</v>
      </c>
      <c r="F21" s="117">
        <v>0</v>
      </c>
      <c r="G21" s="93">
        <v>0</v>
      </c>
      <c r="H21" s="93">
        <v>0</v>
      </c>
      <c r="I21" s="93">
        <v>0</v>
      </c>
    </row>
    <row r="22" spans="2:9" x14ac:dyDescent="0.2">
      <c r="B22" s="138" t="s">
        <v>413</v>
      </c>
      <c r="C22" s="137"/>
      <c r="D22" s="117">
        <v>0</v>
      </c>
      <c r="E22" s="93">
        <v>0</v>
      </c>
      <c r="F22" s="117">
        <v>0</v>
      </c>
      <c r="G22" s="93">
        <v>0</v>
      </c>
      <c r="H22" s="93">
        <v>0</v>
      </c>
      <c r="I22" s="93">
        <v>0</v>
      </c>
    </row>
    <row r="23" spans="2:9" x14ac:dyDescent="0.2">
      <c r="B23" s="138" t="s">
        <v>412</v>
      </c>
      <c r="C23" s="137"/>
      <c r="D23" s="117">
        <v>0</v>
      </c>
      <c r="E23" s="93">
        <v>0</v>
      </c>
      <c r="F23" s="117">
        <v>0</v>
      </c>
      <c r="G23" s="93">
        <v>0</v>
      </c>
      <c r="H23" s="93">
        <v>0</v>
      </c>
      <c r="I23" s="93">
        <v>0</v>
      </c>
    </row>
    <row r="24" spans="2:9" x14ac:dyDescent="0.2">
      <c r="B24" s="138" t="s">
        <v>411</v>
      </c>
      <c r="C24" s="137"/>
      <c r="D24" s="117">
        <v>0</v>
      </c>
      <c r="E24" s="93">
        <v>0</v>
      </c>
      <c r="F24" s="117">
        <v>0</v>
      </c>
      <c r="G24" s="93">
        <v>0</v>
      </c>
      <c r="H24" s="93">
        <v>0</v>
      </c>
      <c r="I24" s="93">
        <v>0</v>
      </c>
    </row>
    <row r="25" spans="2:9" x14ac:dyDescent="0.2">
      <c r="B25" s="138" t="s">
        <v>410</v>
      </c>
      <c r="C25" s="137"/>
      <c r="D25" s="117">
        <v>0</v>
      </c>
      <c r="E25" s="93">
        <v>0</v>
      </c>
      <c r="F25" s="117">
        <v>0</v>
      </c>
      <c r="G25" s="93">
        <v>0</v>
      </c>
      <c r="H25" s="93">
        <v>0</v>
      </c>
      <c r="I25" s="93">
        <v>0</v>
      </c>
    </row>
    <row r="26" spans="2:9" x14ac:dyDescent="0.2">
      <c r="B26" s="138" t="s">
        <v>409</v>
      </c>
      <c r="C26" s="137"/>
      <c r="D26" s="117">
        <v>0</v>
      </c>
      <c r="E26" s="93">
        <v>0</v>
      </c>
      <c r="F26" s="117">
        <v>0</v>
      </c>
      <c r="G26" s="93">
        <v>0</v>
      </c>
      <c r="H26" s="93">
        <v>0</v>
      </c>
      <c r="I26" s="93">
        <v>0</v>
      </c>
    </row>
    <row r="27" spans="2:9" x14ac:dyDescent="0.2">
      <c r="B27" s="138" t="s">
        <v>408</v>
      </c>
      <c r="C27" s="137"/>
      <c r="D27" s="117">
        <v>0</v>
      </c>
      <c r="E27" s="93">
        <v>0</v>
      </c>
      <c r="F27" s="117">
        <v>0</v>
      </c>
      <c r="G27" s="93">
        <v>0</v>
      </c>
      <c r="H27" s="93">
        <v>0</v>
      </c>
      <c r="I27" s="93">
        <v>0</v>
      </c>
    </row>
    <row r="28" spans="2:9" x14ac:dyDescent="0.2">
      <c r="B28" s="138" t="s">
        <v>407</v>
      </c>
      <c r="C28" s="137"/>
      <c r="D28" s="117">
        <v>0</v>
      </c>
      <c r="E28" s="93">
        <v>0</v>
      </c>
      <c r="F28" s="117">
        <v>0</v>
      </c>
      <c r="G28" s="93">
        <v>0</v>
      </c>
      <c r="H28" s="93">
        <v>0</v>
      </c>
      <c r="I28" s="93">
        <v>0</v>
      </c>
    </row>
    <row r="29" spans="2:9" x14ac:dyDescent="0.2">
      <c r="B29" s="136" t="s">
        <v>406</v>
      </c>
      <c r="C29" s="135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</row>
    <row r="30" spans="2:9" x14ac:dyDescent="0.2">
      <c r="B30" s="138" t="s">
        <v>405</v>
      </c>
      <c r="C30" s="137"/>
      <c r="D30" s="117">
        <v>0</v>
      </c>
      <c r="E30" s="93">
        <v>0</v>
      </c>
      <c r="F30" s="117">
        <v>0</v>
      </c>
      <c r="G30" s="93">
        <v>0</v>
      </c>
      <c r="H30" s="93">
        <v>0</v>
      </c>
      <c r="I30" s="93">
        <v>0</v>
      </c>
    </row>
    <row r="31" spans="2:9" x14ac:dyDescent="0.2">
      <c r="B31" s="138" t="s">
        <v>404</v>
      </c>
      <c r="C31" s="137"/>
      <c r="D31" s="117">
        <v>0</v>
      </c>
      <c r="E31" s="93">
        <v>0</v>
      </c>
      <c r="F31" s="117">
        <v>0</v>
      </c>
      <c r="G31" s="93">
        <v>0</v>
      </c>
      <c r="H31" s="93">
        <v>0</v>
      </c>
      <c r="I31" s="93">
        <v>0</v>
      </c>
    </row>
    <row r="32" spans="2:9" x14ac:dyDescent="0.2">
      <c r="B32" s="138" t="s">
        <v>403</v>
      </c>
      <c r="C32" s="137"/>
      <c r="D32" s="117">
        <v>0</v>
      </c>
      <c r="E32" s="93">
        <v>0</v>
      </c>
      <c r="F32" s="117">
        <v>0</v>
      </c>
      <c r="G32" s="93">
        <v>0</v>
      </c>
      <c r="H32" s="93">
        <v>0</v>
      </c>
      <c r="I32" s="93">
        <v>0</v>
      </c>
    </row>
    <row r="33" spans="2:11" x14ac:dyDescent="0.2">
      <c r="B33" s="138" t="s">
        <v>402</v>
      </c>
      <c r="C33" s="137"/>
      <c r="D33" s="117">
        <v>0</v>
      </c>
      <c r="E33" s="93">
        <v>0</v>
      </c>
      <c r="F33" s="117">
        <v>0</v>
      </c>
      <c r="G33" s="93">
        <v>0</v>
      </c>
      <c r="H33" s="93">
        <v>0</v>
      </c>
      <c r="I33" s="93">
        <v>0</v>
      </c>
    </row>
    <row r="34" spans="2:11" x14ac:dyDescent="0.2">
      <c r="B34" s="138" t="s">
        <v>401</v>
      </c>
      <c r="C34" s="137"/>
      <c r="D34" s="117">
        <v>0</v>
      </c>
      <c r="E34" s="93">
        <v>0</v>
      </c>
      <c r="F34" s="117">
        <v>0</v>
      </c>
      <c r="G34" s="93">
        <v>0</v>
      </c>
      <c r="H34" s="93">
        <v>0</v>
      </c>
      <c r="I34" s="93">
        <v>0</v>
      </c>
    </row>
    <row r="35" spans="2:11" x14ac:dyDescent="0.2">
      <c r="B35" s="138" t="s">
        <v>400</v>
      </c>
      <c r="C35" s="137"/>
      <c r="D35" s="117">
        <v>0</v>
      </c>
      <c r="E35" s="93">
        <v>0</v>
      </c>
      <c r="F35" s="117">
        <v>0</v>
      </c>
      <c r="G35" s="93">
        <v>0</v>
      </c>
      <c r="H35" s="93">
        <v>0</v>
      </c>
      <c r="I35" s="93">
        <v>0</v>
      </c>
    </row>
    <row r="36" spans="2:11" x14ac:dyDescent="0.2">
      <c r="B36" s="138" t="s">
        <v>399</v>
      </c>
      <c r="C36" s="137"/>
      <c r="D36" s="117">
        <v>0</v>
      </c>
      <c r="E36" s="93">
        <v>0</v>
      </c>
      <c r="F36" s="117">
        <v>0</v>
      </c>
      <c r="G36" s="93">
        <v>0</v>
      </c>
      <c r="H36" s="93">
        <v>0</v>
      </c>
      <c r="I36" s="93">
        <v>0</v>
      </c>
    </row>
    <row r="37" spans="2:11" x14ac:dyDescent="0.2">
      <c r="B37" s="138" t="s">
        <v>398</v>
      </c>
      <c r="C37" s="137"/>
      <c r="D37" s="117">
        <v>0</v>
      </c>
      <c r="E37" s="93">
        <v>0</v>
      </c>
      <c r="F37" s="117">
        <v>0</v>
      </c>
      <c r="G37" s="93">
        <v>0</v>
      </c>
      <c r="H37" s="93">
        <v>0</v>
      </c>
      <c r="I37" s="93">
        <v>0</v>
      </c>
    </row>
    <row r="38" spans="2:11" x14ac:dyDescent="0.2">
      <c r="B38" s="138" t="s">
        <v>397</v>
      </c>
      <c r="C38" s="137"/>
      <c r="D38" s="117">
        <v>0</v>
      </c>
      <c r="E38" s="93">
        <v>0</v>
      </c>
      <c r="F38" s="117">
        <v>0</v>
      </c>
      <c r="G38" s="93">
        <v>0</v>
      </c>
      <c r="H38" s="93">
        <v>0</v>
      </c>
      <c r="I38" s="93">
        <v>0</v>
      </c>
    </row>
    <row r="39" spans="2:11" ht="25.5" customHeight="1" x14ac:dyDescent="0.2">
      <c r="B39" s="221" t="s">
        <v>396</v>
      </c>
      <c r="C39" s="222"/>
      <c r="D39" s="117">
        <v>0</v>
      </c>
      <c r="E39" s="117">
        <f>+E41</f>
        <v>0</v>
      </c>
      <c r="F39" s="153">
        <f t="shared" ref="F39:I39" si="2">+F41</f>
        <v>0</v>
      </c>
      <c r="G39" s="153">
        <f t="shared" si="2"/>
        <v>0</v>
      </c>
      <c r="H39" s="153">
        <f t="shared" si="2"/>
        <v>0</v>
      </c>
      <c r="I39" s="153">
        <f t="shared" si="2"/>
        <v>0</v>
      </c>
    </row>
    <row r="40" spans="2:11" x14ac:dyDescent="0.2">
      <c r="B40" s="138" t="s">
        <v>395</v>
      </c>
      <c r="C40" s="137"/>
      <c r="D40" s="117">
        <v>0</v>
      </c>
      <c r="E40" s="93">
        <v>0</v>
      </c>
      <c r="F40" s="117">
        <v>0</v>
      </c>
      <c r="G40" s="93">
        <v>0</v>
      </c>
      <c r="H40" s="93">
        <v>0</v>
      </c>
      <c r="I40" s="93">
        <v>0</v>
      </c>
    </row>
    <row r="41" spans="2:11" x14ac:dyDescent="0.2">
      <c r="B41" s="138" t="s">
        <v>394</v>
      </c>
      <c r="C41" s="137"/>
      <c r="D41" s="117">
        <v>0</v>
      </c>
      <c r="E41" s="153">
        <v>0</v>
      </c>
      <c r="F41" s="117">
        <f>+E41</f>
        <v>0</v>
      </c>
      <c r="G41" s="93">
        <v>0</v>
      </c>
      <c r="H41" s="93">
        <v>0</v>
      </c>
      <c r="I41" s="93">
        <f>+F41-G41</f>
        <v>0</v>
      </c>
      <c r="J41" s="1">
        <f>+'FORMATO 5'!D14</f>
        <v>0</v>
      </c>
      <c r="K41" s="72">
        <f>+J41-E41</f>
        <v>0</v>
      </c>
    </row>
    <row r="42" spans="2:11" x14ac:dyDescent="0.2">
      <c r="B42" s="138" t="s">
        <v>393</v>
      </c>
      <c r="C42" s="137"/>
      <c r="D42" s="117">
        <v>0</v>
      </c>
      <c r="E42" s="93">
        <v>0</v>
      </c>
      <c r="F42" s="117">
        <v>0</v>
      </c>
      <c r="G42" s="93">
        <v>0</v>
      </c>
      <c r="H42" s="93">
        <v>0</v>
      </c>
      <c r="I42" s="93">
        <v>0</v>
      </c>
    </row>
    <row r="43" spans="2:11" x14ac:dyDescent="0.2">
      <c r="B43" s="138" t="s">
        <v>392</v>
      </c>
      <c r="C43" s="137"/>
      <c r="D43" s="117">
        <v>0</v>
      </c>
      <c r="E43" s="93">
        <v>0</v>
      </c>
      <c r="F43" s="117">
        <v>0</v>
      </c>
      <c r="G43" s="93">
        <v>0</v>
      </c>
      <c r="H43" s="93">
        <v>0</v>
      </c>
      <c r="I43" s="93">
        <v>0</v>
      </c>
    </row>
    <row r="44" spans="2:11" x14ac:dyDescent="0.2">
      <c r="B44" s="138" t="s">
        <v>391</v>
      </c>
      <c r="C44" s="137"/>
      <c r="D44" s="117">
        <v>0</v>
      </c>
      <c r="E44" s="93">
        <v>0</v>
      </c>
      <c r="F44" s="117">
        <v>0</v>
      </c>
      <c r="G44" s="93">
        <v>0</v>
      </c>
      <c r="H44" s="93">
        <v>0</v>
      </c>
      <c r="I44" s="93">
        <v>0</v>
      </c>
    </row>
    <row r="45" spans="2:11" x14ac:dyDescent="0.2">
      <c r="B45" s="138" t="s">
        <v>390</v>
      </c>
      <c r="C45" s="137"/>
      <c r="D45" s="117">
        <v>0</v>
      </c>
      <c r="E45" s="93">
        <v>0</v>
      </c>
      <c r="F45" s="117">
        <v>0</v>
      </c>
      <c r="G45" s="93">
        <v>0</v>
      </c>
      <c r="H45" s="93">
        <v>0</v>
      </c>
      <c r="I45" s="93">
        <v>0</v>
      </c>
    </row>
    <row r="46" spans="2:11" x14ac:dyDescent="0.2">
      <c r="B46" s="138" t="s">
        <v>389</v>
      </c>
      <c r="C46" s="137"/>
      <c r="D46" s="117">
        <v>0</v>
      </c>
      <c r="E46" s="93">
        <v>0</v>
      </c>
      <c r="F46" s="117">
        <v>0</v>
      </c>
      <c r="G46" s="93">
        <v>0</v>
      </c>
      <c r="H46" s="93">
        <v>0</v>
      </c>
      <c r="I46" s="93">
        <v>0</v>
      </c>
    </row>
    <row r="47" spans="2:11" x14ac:dyDescent="0.2">
      <c r="B47" s="138" t="s">
        <v>388</v>
      </c>
      <c r="C47" s="137"/>
      <c r="D47" s="117">
        <v>0</v>
      </c>
      <c r="E47" s="93">
        <v>0</v>
      </c>
      <c r="F47" s="117">
        <v>0</v>
      </c>
      <c r="G47" s="93">
        <v>0</v>
      </c>
      <c r="H47" s="93">
        <v>0</v>
      </c>
      <c r="I47" s="93">
        <v>0</v>
      </c>
    </row>
    <row r="48" spans="2:11" x14ac:dyDescent="0.2">
      <c r="B48" s="138" t="s">
        <v>387</v>
      </c>
      <c r="C48" s="137"/>
      <c r="D48" s="117">
        <v>0</v>
      </c>
      <c r="E48" s="93">
        <v>0</v>
      </c>
      <c r="F48" s="117">
        <v>0</v>
      </c>
      <c r="G48" s="93">
        <v>0</v>
      </c>
      <c r="H48" s="93">
        <v>0</v>
      </c>
      <c r="I48" s="93">
        <v>0</v>
      </c>
    </row>
    <row r="49" spans="2:9" ht="12.75" customHeight="1" x14ac:dyDescent="0.2">
      <c r="B49" s="221" t="s">
        <v>386</v>
      </c>
      <c r="C49" s="222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</row>
    <row r="50" spans="2:9" x14ac:dyDescent="0.2">
      <c r="B50" s="138" t="s">
        <v>385</v>
      </c>
      <c r="C50" s="137"/>
      <c r="D50" s="117">
        <v>0</v>
      </c>
      <c r="E50" s="93">
        <v>0</v>
      </c>
      <c r="F50" s="117">
        <v>0</v>
      </c>
      <c r="G50" s="93">
        <v>0</v>
      </c>
      <c r="H50" s="93">
        <v>0</v>
      </c>
      <c r="I50" s="93">
        <v>0</v>
      </c>
    </row>
    <row r="51" spans="2:9" x14ac:dyDescent="0.2">
      <c r="B51" s="138" t="s">
        <v>384</v>
      </c>
      <c r="C51" s="137"/>
      <c r="D51" s="117">
        <v>0</v>
      </c>
      <c r="E51" s="93">
        <v>0</v>
      </c>
      <c r="F51" s="117">
        <v>0</v>
      </c>
      <c r="G51" s="93">
        <v>0</v>
      </c>
      <c r="H51" s="93">
        <v>0</v>
      </c>
      <c r="I51" s="93">
        <v>0</v>
      </c>
    </row>
    <row r="52" spans="2:9" x14ac:dyDescent="0.2">
      <c r="B52" s="138" t="s">
        <v>383</v>
      </c>
      <c r="C52" s="137"/>
      <c r="D52" s="117">
        <v>0</v>
      </c>
      <c r="E52" s="93">
        <v>0</v>
      </c>
      <c r="F52" s="117">
        <v>0</v>
      </c>
      <c r="G52" s="93">
        <v>0</v>
      </c>
      <c r="H52" s="93">
        <v>0</v>
      </c>
      <c r="I52" s="93">
        <v>0</v>
      </c>
    </row>
    <row r="53" spans="2:9" x14ac:dyDescent="0.2">
      <c r="B53" s="138" t="s">
        <v>382</v>
      </c>
      <c r="C53" s="137"/>
      <c r="D53" s="117">
        <v>0</v>
      </c>
      <c r="E53" s="93">
        <v>0</v>
      </c>
      <c r="F53" s="117">
        <v>0</v>
      </c>
      <c r="G53" s="93">
        <v>0</v>
      </c>
      <c r="H53" s="93">
        <v>0</v>
      </c>
      <c r="I53" s="93">
        <v>0</v>
      </c>
    </row>
    <row r="54" spans="2:9" x14ac:dyDescent="0.2">
      <c r="B54" s="138" t="s">
        <v>381</v>
      </c>
      <c r="C54" s="137"/>
      <c r="D54" s="117">
        <v>0</v>
      </c>
      <c r="E54" s="93">
        <v>0</v>
      </c>
      <c r="F54" s="117">
        <v>0</v>
      </c>
      <c r="G54" s="93">
        <v>0</v>
      </c>
      <c r="H54" s="93">
        <v>0</v>
      </c>
      <c r="I54" s="93">
        <v>0</v>
      </c>
    </row>
    <row r="55" spans="2:9" x14ac:dyDescent="0.2">
      <c r="B55" s="138" t="s">
        <v>380</v>
      </c>
      <c r="C55" s="137"/>
      <c r="D55" s="117">
        <v>0</v>
      </c>
      <c r="E55" s="93">
        <v>0</v>
      </c>
      <c r="F55" s="117">
        <v>0</v>
      </c>
      <c r="G55" s="93">
        <v>0</v>
      </c>
      <c r="H55" s="93">
        <v>0</v>
      </c>
      <c r="I55" s="93">
        <v>0</v>
      </c>
    </row>
    <row r="56" spans="2:9" x14ac:dyDescent="0.2">
      <c r="B56" s="138" t="s">
        <v>379</v>
      </c>
      <c r="C56" s="137"/>
      <c r="D56" s="117">
        <v>0</v>
      </c>
      <c r="E56" s="93">
        <v>0</v>
      </c>
      <c r="F56" s="117">
        <v>0</v>
      </c>
      <c r="G56" s="93">
        <v>0</v>
      </c>
      <c r="H56" s="93">
        <v>0</v>
      </c>
      <c r="I56" s="93">
        <v>0</v>
      </c>
    </row>
    <row r="57" spans="2:9" x14ac:dyDescent="0.2">
      <c r="B57" s="138" t="s">
        <v>378</v>
      </c>
      <c r="C57" s="137"/>
      <c r="D57" s="117">
        <v>0</v>
      </c>
      <c r="E57" s="93">
        <v>0</v>
      </c>
      <c r="F57" s="117">
        <v>0</v>
      </c>
      <c r="G57" s="93">
        <v>0</v>
      </c>
      <c r="H57" s="93">
        <v>0</v>
      </c>
      <c r="I57" s="93">
        <v>0</v>
      </c>
    </row>
    <row r="58" spans="2:9" x14ac:dyDescent="0.2">
      <c r="B58" s="138" t="s">
        <v>377</v>
      </c>
      <c r="C58" s="137"/>
      <c r="D58" s="117">
        <v>0</v>
      </c>
      <c r="E58" s="93">
        <v>0</v>
      </c>
      <c r="F58" s="117">
        <v>0</v>
      </c>
      <c r="G58" s="93">
        <v>0</v>
      </c>
      <c r="H58" s="93">
        <v>0</v>
      </c>
      <c r="I58" s="93">
        <v>0</v>
      </c>
    </row>
    <row r="59" spans="2:9" x14ac:dyDescent="0.2">
      <c r="B59" s="136" t="s">
        <v>376</v>
      </c>
      <c r="C59" s="135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93">
        <v>0</v>
      </c>
    </row>
    <row r="60" spans="2:9" x14ac:dyDescent="0.2">
      <c r="B60" s="138" t="s">
        <v>375</v>
      </c>
      <c r="C60" s="137"/>
      <c r="D60" s="117">
        <v>0</v>
      </c>
      <c r="E60" s="93">
        <v>0</v>
      </c>
      <c r="F60" s="117">
        <v>0</v>
      </c>
      <c r="G60" s="93">
        <v>0</v>
      </c>
      <c r="H60" s="93">
        <v>0</v>
      </c>
      <c r="I60" s="93">
        <v>0</v>
      </c>
    </row>
    <row r="61" spans="2:9" x14ac:dyDescent="0.2">
      <c r="B61" s="138" t="s">
        <v>374</v>
      </c>
      <c r="C61" s="137"/>
      <c r="D61" s="117">
        <v>0</v>
      </c>
      <c r="E61" s="93">
        <v>0</v>
      </c>
      <c r="F61" s="117">
        <v>0</v>
      </c>
      <c r="G61" s="93">
        <v>0</v>
      </c>
      <c r="H61" s="93">
        <v>0</v>
      </c>
      <c r="I61" s="93">
        <v>0</v>
      </c>
    </row>
    <row r="62" spans="2:9" x14ac:dyDescent="0.2">
      <c r="B62" s="138" t="s">
        <v>373</v>
      </c>
      <c r="C62" s="137"/>
      <c r="D62" s="117">
        <v>0</v>
      </c>
      <c r="E62" s="93">
        <v>0</v>
      </c>
      <c r="F62" s="117">
        <v>0</v>
      </c>
      <c r="G62" s="93">
        <v>0</v>
      </c>
      <c r="H62" s="93">
        <v>0</v>
      </c>
      <c r="I62" s="93">
        <v>0</v>
      </c>
    </row>
    <row r="63" spans="2:9" ht="12.75" customHeight="1" x14ac:dyDescent="0.2">
      <c r="B63" s="221" t="s">
        <v>372</v>
      </c>
      <c r="C63" s="222"/>
      <c r="D63" s="117">
        <v>0</v>
      </c>
      <c r="E63" s="117">
        <v>0</v>
      </c>
      <c r="F63" s="117">
        <v>0</v>
      </c>
      <c r="G63" s="117">
        <v>0</v>
      </c>
      <c r="H63" s="117">
        <v>0</v>
      </c>
      <c r="I63" s="93">
        <v>0</v>
      </c>
    </row>
    <row r="64" spans="2:9" x14ac:dyDescent="0.2">
      <c r="B64" s="138" t="s">
        <v>371</v>
      </c>
      <c r="C64" s="137"/>
      <c r="D64" s="117">
        <v>0</v>
      </c>
      <c r="E64" s="93">
        <v>0</v>
      </c>
      <c r="F64" s="117">
        <v>0</v>
      </c>
      <c r="G64" s="93">
        <v>0</v>
      </c>
      <c r="H64" s="93">
        <v>0</v>
      </c>
      <c r="I64" s="93">
        <v>0</v>
      </c>
    </row>
    <row r="65" spans="2:9" x14ac:dyDescent="0.2">
      <c r="B65" s="138" t="s">
        <v>370</v>
      </c>
      <c r="C65" s="137"/>
      <c r="D65" s="117">
        <v>0</v>
      </c>
      <c r="E65" s="93">
        <v>0</v>
      </c>
      <c r="F65" s="117">
        <v>0</v>
      </c>
      <c r="G65" s="93">
        <v>0</v>
      </c>
      <c r="H65" s="93">
        <v>0</v>
      </c>
      <c r="I65" s="93">
        <v>0</v>
      </c>
    </row>
    <row r="66" spans="2:9" x14ac:dyDescent="0.2">
      <c r="B66" s="138" t="s">
        <v>369</v>
      </c>
      <c r="C66" s="137"/>
      <c r="D66" s="117">
        <v>0</v>
      </c>
      <c r="E66" s="93">
        <v>0</v>
      </c>
      <c r="F66" s="117">
        <v>0</v>
      </c>
      <c r="G66" s="93">
        <v>0</v>
      </c>
      <c r="H66" s="93">
        <v>0</v>
      </c>
      <c r="I66" s="93">
        <v>0</v>
      </c>
    </row>
    <row r="67" spans="2:9" x14ac:dyDescent="0.2">
      <c r="B67" s="138" t="s">
        <v>368</v>
      </c>
      <c r="C67" s="137"/>
      <c r="D67" s="117">
        <v>0</v>
      </c>
      <c r="E67" s="93">
        <v>0</v>
      </c>
      <c r="F67" s="117">
        <v>0</v>
      </c>
      <c r="G67" s="93">
        <v>0</v>
      </c>
      <c r="H67" s="93">
        <v>0</v>
      </c>
      <c r="I67" s="93">
        <v>0</v>
      </c>
    </row>
    <row r="68" spans="2:9" x14ac:dyDescent="0.2">
      <c r="B68" s="138" t="s">
        <v>367</v>
      </c>
      <c r="C68" s="137"/>
      <c r="D68" s="117">
        <v>0</v>
      </c>
      <c r="E68" s="93">
        <v>0</v>
      </c>
      <c r="F68" s="117">
        <v>0</v>
      </c>
      <c r="G68" s="93">
        <v>0</v>
      </c>
      <c r="H68" s="93">
        <v>0</v>
      </c>
      <c r="I68" s="93">
        <v>0</v>
      </c>
    </row>
    <row r="69" spans="2:9" x14ac:dyDescent="0.2">
      <c r="B69" s="138" t="s">
        <v>366</v>
      </c>
      <c r="C69" s="137"/>
      <c r="D69" s="117">
        <v>0</v>
      </c>
      <c r="E69" s="93">
        <v>0</v>
      </c>
      <c r="F69" s="117">
        <v>0</v>
      </c>
      <c r="G69" s="93">
        <v>0</v>
      </c>
      <c r="H69" s="93">
        <v>0</v>
      </c>
      <c r="I69" s="93">
        <v>0</v>
      </c>
    </row>
    <row r="70" spans="2:9" x14ac:dyDescent="0.2">
      <c r="B70" s="138" t="s">
        <v>365</v>
      </c>
      <c r="C70" s="137"/>
      <c r="D70" s="117">
        <v>0</v>
      </c>
      <c r="E70" s="93">
        <v>0</v>
      </c>
      <c r="F70" s="117">
        <v>0</v>
      </c>
      <c r="G70" s="93">
        <v>0</v>
      </c>
      <c r="H70" s="93">
        <v>0</v>
      </c>
      <c r="I70" s="93">
        <v>0</v>
      </c>
    </row>
    <row r="71" spans="2:9" x14ac:dyDescent="0.2">
      <c r="B71" s="138" t="s">
        <v>364</v>
      </c>
      <c r="C71" s="137"/>
      <c r="D71" s="117">
        <v>0</v>
      </c>
      <c r="E71" s="93">
        <v>0</v>
      </c>
      <c r="F71" s="117">
        <v>0</v>
      </c>
      <c r="G71" s="93">
        <v>0</v>
      </c>
      <c r="H71" s="93">
        <v>0</v>
      </c>
      <c r="I71" s="93">
        <v>0</v>
      </c>
    </row>
    <row r="72" spans="2:9" x14ac:dyDescent="0.2">
      <c r="B72" s="136" t="s">
        <v>363</v>
      </c>
      <c r="C72" s="135"/>
      <c r="D72" s="117">
        <v>0</v>
      </c>
      <c r="E72" s="117">
        <v>0</v>
      </c>
      <c r="F72" s="117">
        <v>0</v>
      </c>
      <c r="G72" s="117">
        <v>0</v>
      </c>
      <c r="H72" s="117">
        <v>0</v>
      </c>
      <c r="I72" s="93">
        <v>0</v>
      </c>
    </row>
    <row r="73" spans="2:9" x14ac:dyDescent="0.2">
      <c r="B73" s="138" t="s">
        <v>362</v>
      </c>
      <c r="C73" s="137"/>
      <c r="D73" s="117">
        <v>0</v>
      </c>
      <c r="E73" s="93">
        <v>0</v>
      </c>
      <c r="F73" s="117">
        <v>0</v>
      </c>
      <c r="G73" s="93">
        <v>0</v>
      </c>
      <c r="H73" s="93">
        <v>0</v>
      </c>
      <c r="I73" s="93">
        <v>0</v>
      </c>
    </row>
    <row r="74" spans="2:9" x14ac:dyDescent="0.2">
      <c r="B74" s="138" t="s">
        <v>361</v>
      </c>
      <c r="C74" s="137"/>
      <c r="D74" s="117">
        <v>0</v>
      </c>
      <c r="E74" s="93">
        <v>0</v>
      </c>
      <c r="F74" s="117">
        <v>0</v>
      </c>
      <c r="G74" s="93">
        <v>0</v>
      </c>
      <c r="H74" s="93">
        <v>0</v>
      </c>
      <c r="I74" s="93">
        <v>0</v>
      </c>
    </row>
    <row r="75" spans="2:9" x14ac:dyDescent="0.2">
      <c r="B75" s="138" t="s">
        <v>360</v>
      </c>
      <c r="C75" s="137"/>
      <c r="D75" s="117">
        <v>0</v>
      </c>
      <c r="E75" s="93">
        <v>0</v>
      </c>
      <c r="F75" s="117">
        <v>0</v>
      </c>
      <c r="G75" s="93">
        <v>0</v>
      </c>
      <c r="H75" s="93">
        <v>0</v>
      </c>
      <c r="I75" s="93">
        <v>0</v>
      </c>
    </row>
    <row r="76" spans="2:9" x14ac:dyDescent="0.2">
      <c r="B76" s="136" t="s">
        <v>359</v>
      </c>
      <c r="C76" s="135"/>
      <c r="D76" s="117">
        <v>0</v>
      </c>
      <c r="E76" s="117">
        <v>0</v>
      </c>
      <c r="F76" s="117">
        <v>0</v>
      </c>
      <c r="G76" s="117">
        <v>0</v>
      </c>
      <c r="H76" s="117">
        <v>0</v>
      </c>
      <c r="I76" s="93">
        <v>0</v>
      </c>
    </row>
    <row r="77" spans="2:9" x14ac:dyDescent="0.2">
      <c r="B77" s="138" t="s">
        <v>358</v>
      </c>
      <c r="C77" s="137"/>
      <c r="D77" s="117">
        <v>0</v>
      </c>
      <c r="E77" s="93">
        <v>0</v>
      </c>
      <c r="F77" s="117">
        <v>0</v>
      </c>
      <c r="G77" s="93">
        <v>0</v>
      </c>
      <c r="H77" s="93">
        <v>0</v>
      </c>
      <c r="I77" s="93">
        <v>0</v>
      </c>
    </row>
    <row r="78" spans="2:9" x14ac:dyDescent="0.2">
      <c r="B78" s="138" t="s">
        <v>357</v>
      </c>
      <c r="C78" s="137"/>
      <c r="D78" s="117">
        <v>0</v>
      </c>
      <c r="E78" s="93">
        <v>0</v>
      </c>
      <c r="F78" s="117">
        <v>0</v>
      </c>
      <c r="G78" s="93">
        <v>0</v>
      </c>
      <c r="H78" s="93">
        <v>0</v>
      </c>
      <c r="I78" s="93">
        <v>0</v>
      </c>
    </row>
    <row r="79" spans="2:9" x14ac:dyDescent="0.2">
      <c r="B79" s="138" t="s">
        <v>356</v>
      </c>
      <c r="C79" s="137"/>
      <c r="D79" s="117">
        <v>0</v>
      </c>
      <c r="E79" s="93">
        <v>0</v>
      </c>
      <c r="F79" s="117">
        <v>0</v>
      </c>
      <c r="G79" s="93">
        <v>0</v>
      </c>
      <c r="H79" s="93">
        <v>0</v>
      </c>
      <c r="I79" s="93">
        <v>0</v>
      </c>
    </row>
    <row r="80" spans="2:9" x14ac:dyDescent="0.2">
      <c r="B80" s="138" t="s">
        <v>355</v>
      </c>
      <c r="C80" s="137"/>
      <c r="D80" s="117">
        <v>0</v>
      </c>
      <c r="E80" s="93">
        <v>0</v>
      </c>
      <c r="F80" s="117">
        <v>0</v>
      </c>
      <c r="G80" s="93">
        <v>0</v>
      </c>
      <c r="H80" s="93">
        <v>0</v>
      </c>
      <c r="I80" s="93">
        <v>0</v>
      </c>
    </row>
    <row r="81" spans="2:9" x14ac:dyDescent="0.2">
      <c r="B81" s="138" t="s">
        <v>354</v>
      </c>
      <c r="C81" s="137"/>
      <c r="D81" s="117">
        <v>0</v>
      </c>
      <c r="E81" s="93">
        <v>0</v>
      </c>
      <c r="F81" s="117">
        <v>0</v>
      </c>
      <c r="G81" s="93">
        <v>0</v>
      </c>
      <c r="H81" s="93">
        <v>0</v>
      </c>
      <c r="I81" s="93">
        <v>0</v>
      </c>
    </row>
    <row r="82" spans="2:9" x14ac:dyDescent="0.2">
      <c r="B82" s="138" t="s">
        <v>353</v>
      </c>
      <c r="C82" s="137"/>
      <c r="D82" s="117">
        <v>0</v>
      </c>
      <c r="E82" s="93">
        <v>0</v>
      </c>
      <c r="F82" s="117">
        <v>0</v>
      </c>
      <c r="G82" s="93">
        <v>0</v>
      </c>
      <c r="H82" s="93">
        <v>0</v>
      </c>
      <c r="I82" s="93">
        <v>0</v>
      </c>
    </row>
    <row r="83" spans="2:9" x14ac:dyDescent="0.2">
      <c r="B83" s="138" t="s">
        <v>352</v>
      </c>
      <c r="C83" s="137"/>
      <c r="D83" s="117">
        <v>0</v>
      </c>
      <c r="E83" s="93">
        <v>0</v>
      </c>
      <c r="F83" s="117">
        <v>0</v>
      </c>
      <c r="G83" s="93">
        <v>0</v>
      </c>
      <c r="H83" s="93">
        <v>0</v>
      </c>
      <c r="I83" s="93">
        <v>0</v>
      </c>
    </row>
    <row r="84" spans="2:9" x14ac:dyDescent="0.2">
      <c r="B84" s="144"/>
      <c r="C84" s="143"/>
      <c r="D84" s="142"/>
      <c r="E84" s="124"/>
      <c r="F84" s="124"/>
      <c r="G84" s="124"/>
      <c r="H84" s="124"/>
      <c r="I84" s="124"/>
    </row>
    <row r="85" spans="2:9" x14ac:dyDescent="0.2">
      <c r="B85" s="141" t="s">
        <v>425</v>
      </c>
      <c r="C85" s="140"/>
      <c r="D85" s="139">
        <f t="shared" ref="D85:I85" si="3">+D86+D94+D104+D114+D124+D134+D138+D147+D151</f>
        <v>0</v>
      </c>
      <c r="E85" s="155">
        <f t="shared" si="3"/>
        <v>0</v>
      </c>
      <c r="F85" s="155">
        <f t="shared" si="3"/>
        <v>0</v>
      </c>
      <c r="G85" s="155">
        <f t="shared" si="3"/>
        <v>0</v>
      </c>
      <c r="H85" s="155">
        <f t="shared" si="3"/>
        <v>0</v>
      </c>
      <c r="I85" s="155">
        <f t="shared" si="3"/>
        <v>0</v>
      </c>
    </row>
    <row r="86" spans="2:9" x14ac:dyDescent="0.2">
      <c r="B86" s="136" t="s">
        <v>424</v>
      </c>
      <c r="C86" s="135"/>
      <c r="D86" s="117">
        <f>SUM(D87:D93)</f>
        <v>0</v>
      </c>
      <c r="E86" s="153">
        <f>SUM(E87:E93)</f>
        <v>0</v>
      </c>
      <c r="F86" s="153">
        <f>SUM(F87:F93)</f>
        <v>0</v>
      </c>
      <c r="G86" s="153">
        <f>SUM(G87:G93)</f>
        <v>0</v>
      </c>
      <c r="H86" s="153">
        <f>SUM(H87:H93)</f>
        <v>0</v>
      </c>
      <c r="I86" s="153">
        <f>+F86-H86</f>
        <v>0</v>
      </c>
    </row>
    <row r="87" spans="2:9" x14ac:dyDescent="0.2">
      <c r="B87" s="138" t="s">
        <v>423</v>
      </c>
      <c r="C87" s="137"/>
      <c r="D87" s="117">
        <f>+[2]COG!D11</f>
        <v>0</v>
      </c>
      <c r="E87" s="153">
        <f>+[2]COG!E11</f>
        <v>0</v>
      </c>
      <c r="F87" s="153">
        <f>+[2]COG!F11</f>
        <v>0</v>
      </c>
      <c r="G87" s="153">
        <f>+[2]COG!G11</f>
        <v>0</v>
      </c>
      <c r="H87" s="153">
        <f>+[2]COG!H11</f>
        <v>0</v>
      </c>
      <c r="I87" s="153">
        <f t="shared" ref="I87:I93" si="4">+F87-H87</f>
        <v>0</v>
      </c>
    </row>
    <row r="88" spans="2:9" x14ac:dyDescent="0.2">
      <c r="B88" s="138" t="s">
        <v>422</v>
      </c>
      <c r="C88" s="137"/>
      <c r="D88" s="153">
        <f>+[2]COG!D12</f>
        <v>0</v>
      </c>
      <c r="E88" s="153">
        <f>+[2]COG!E12</f>
        <v>0</v>
      </c>
      <c r="F88" s="153">
        <f>+[2]COG!F12</f>
        <v>0</v>
      </c>
      <c r="G88" s="153">
        <f>+[2]COG!G12</f>
        <v>0</v>
      </c>
      <c r="H88" s="153">
        <f>+[2]COG!H12</f>
        <v>0</v>
      </c>
      <c r="I88" s="153">
        <f>+F88-H88</f>
        <v>0</v>
      </c>
    </row>
    <row r="89" spans="2:9" x14ac:dyDescent="0.2">
      <c r="B89" s="138" t="s">
        <v>421</v>
      </c>
      <c r="C89" s="137"/>
      <c r="D89" s="153">
        <f>+[2]COG!D13</f>
        <v>0</v>
      </c>
      <c r="E89" s="153">
        <f>+[2]COG!E13</f>
        <v>0</v>
      </c>
      <c r="F89" s="153">
        <f>+[2]COG!F13</f>
        <v>0</v>
      </c>
      <c r="G89" s="153">
        <f>+[2]COG!G13</f>
        <v>0</v>
      </c>
      <c r="H89" s="153">
        <f>+[2]COG!H13</f>
        <v>0</v>
      </c>
      <c r="I89" s="153">
        <f t="shared" si="4"/>
        <v>0</v>
      </c>
    </row>
    <row r="90" spans="2:9" x14ac:dyDescent="0.2">
      <c r="B90" s="138" t="s">
        <v>420</v>
      </c>
      <c r="C90" s="137"/>
      <c r="D90" s="153">
        <f>+[2]COG!D14</f>
        <v>0</v>
      </c>
      <c r="E90" s="153">
        <f>+[2]COG!E14</f>
        <v>0</v>
      </c>
      <c r="F90" s="153">
        <f>+[2]COG!F14</f>
        <v>0</v>
      </c>
      <c r="G90" s="153">
        <f>+[2]COG!G14</f>
        <v>0</v>
      </c>
      <c r="H90" s="153">
        <f>+[2]COG!H14</f>
        <v>0</v>
      </c>
      <c r="I90" s="153">
        <f t="shared" si="4"/>
        <v>0</v>
      </c>
    </row>
    <row r="91" spans="2:9" x14ac:dyDescent="0.2">
      <c r="B91" s="138" t="s">
        <v>419</v>
      </c>
      <c r="C91" s="137"/>
      <c r="D91" s="153">
        <f>+[2]COG!D15</f>
        <v>0</v>
      </c>
      <c r="E91" s="153">
        <f>+[2]COG!E15-E16</f>
        <v>0</v>
      </c>
      <c r="F91" s="153">
        <f>+[2]COG!F15-F16</f>
        <v>0</v>
      </c>
      <c r="G91" s="153">
        <f>+[2]COG!G15-G16</f>
        <v>0</v>
      </c>
      <c r="H91" s="153">
        <f>+[2]COG!H15-H16</f>
        <v>0</v>
      </c>
      <c r="I91" s="153">
        <f t="shared" si="4"/>
        <v>0</v>
      </c>
    </row>
    <row r="92" spans="2:9" x14ac:dyDescent="0.2">
      <c r="B92" s="138" t="s">
        <v>418</v>
      </c>
      <c r="C92" s="137"/>
      <c r="D92" s="153">
        <f>+[2]COG!D16</f>
        <v>0</v>
      </c>
      <c r="E92" s="153">
        <f>+[2]COG!E16</f>
        <v>0</v>
      </c>
      <c r="F92" s="153">
        <f>+[2]COG!F16</f>
        <v>0</v>
      </c>
      <c r="G92" s="153">
        <f>+[2]COG!G16</f>
        <v>0</v>
      </c>
      <c r="H92" s="153">
        <f>+[2]COG!H16</f>
        <v>0</v>
      </c>
      <c r="I92" s="153">
        <f t="shared" si="4"/>
        <v>0</v>
      </c>
    </row>
    <row r="93" spans="2:9" x14ac:dyDescent="0.2">
      <c r="B93" s="138" t="s">
        <v>417</v>
      </c>
      <c r="C93" s="137"/>
      <c r="D93" s="153">
        <f>+[2]COG!D17</f>
        <v>0</v>
      </c>
      <c r="E93" s="153">
        <f>+[2]COG!E17</f>
        <v>0</v>
      </c>
      <c r="F93" s="153">
        <f>+[2]COG!F17</f>
        <v>0</v>
      </c>
      <c r="G93" s="153">
        <f>+[2]COG!G17</f>
        <v>0</v>
      </c>
      <c r="H93" s="153">
        <f>+[2]COG!H17</f>
        <v>0</v>
      </c>
      <c r="I93" s="153">
        <f t="shared" si="4"/>
        <v>0</v>
      </c>
    </row>
    <row r="94" spans="2:9" x14ac:dyDescent="0.2">
      <c r="B94" s="136" t="s">
        <v>416</v>
      </c>
      <c r="C94" s="135"/>
      <c r="D94" s="117">
        <f t="shared" ref="D94:H94" si="5">SUM(D95:D103)</f>
        <v>0</v>
      </c>
      <c r="E94" s="153">
        <f t="shared" si="5"/>
        <v>0</v>
      </c>
      <c r="F94" s="153">
        <f t="shared" si="5"/>
        <v>0</v>
      </c>
      <c r="G94" s="153">
        <f t="shared" si="5"/>
        <v>0</v>
      </c>
      <c r="H94" s="153">
        <f t="shared" si="5"/>
        <v>0</v>
      </c>
      <c r="I94" s="153">
        <f>SUM(I95:I103)</f>
        <v>0</v>
      </c>
    </row>
    <row r="95" spans="2:9" x14ac:dyDescent="0.2">
      <c r="B95" s="138" t="s">
        <v>415</v>
      </c>
      <c r="C95" s="137"/>
      <c r="D95" s="117">
        <f>+[2]COG!D19</f>
        <v>0</v>
      </c>
      <c r="E95" s="153">
        <f>+[2]COG!E19</f>
        <v>0</v>
      </c>
      <c r="F95" s="153">
        <f>+[2]COG!F19</f>
        <v>0</v>
      </c>
      <c r="G95" s="153">
        <f>+[2]COG!G19</f>
        <v>0</v>
      </c>
      <c r="H95" s="153">
        <f>+[2]COG!H19</f>
        <v>0</v>
      </c>
      <c r="I95" s="153">
        <f>+F95-H95</f>
        <v>0</v>
      </c>
    </row>
    <row r="96" spans="2:9" x14ac:dyDescent="0.2">
      <c r="B96" s="138" t="s">
        <v>414</v>
      </c>
      <c r="C96" s="137"/>
      <c r="D96" s="153">
        <f>+[2]COG!D20</f>
        <v>0</v>
      </c>
      <c r="E96" s="153">
        <f>+[2]COG!E20</f>
        <v>0</v>
      </c>
      <c r="F96" s="153">
        <f>+[2]COG!F20</f>
        <v>0</v>
      </c>
      <c r="G96" s="153">
        <f>+[2]COG!G20</f>
        <v>0</v>
      </c>
      <c r="H96" s="153">
        <f>+[2]COG!H20</f>
        <v>0</v>
      </c>
      <c r="I96" s="153">
        <f t="shared" ref="I96:I103" si="6">+F96-H96</f>
        <v>0</v>
      </c>
    </row>
    <row r="97" spans="2:9" x14ac:dyDescent="0.2">
      <c r="B97" s="138" t="s">
        <v>413</v>
      </c>
      <c r="C97" s="137"/>
      <c r="D97" s="153">
        <f>+[2]COG!D21</f>
        <v>0</v>
      </c>
      <c r="E97" s="153">
        <f>+[2]COG!E21</f>
        <v>0</v>
      </c>
      <c r="F97" s="153">
        <f>+[2]COG!F21</f>
        <v>0</v>
      </c>
      <c r="G97" s="153">
        <f>+[2]COG!G21</f>
        <v>0</v>
      </c>
      <c r="H97" s="153">
        <f>+[2]COG!H21</f>
        <v>0</v>
      </c>
      <c r="I97" s="153">
        <f t="shared" si="6"/>
        <v>0</v>
      </c>
    </row>
    <row r="98" spans="2:9" x14ac:dyDescent="0.2">
      <c r="B98" s="138" t="s">
        <v>412</v>
      </c>
      <c r="C98" s="137"/>
      <c r="D98" s="153">
        <f>+[2]COG!D22</f>
        <v>0</v>
      </c>
      <c r="E98" s="153">
        <f>+[2]COG!E22</f>
        <v>0</v>
      </c>
      <c r="F98" s="153">
        <f>+[2]COG!F22</f>
        <v>0</v>
      </c>
      <c r="G98" s="153">
        <f>+[2]COG!G22</f>
        <v>0</v>
      </c>
      <c r="H98" s="153">
        <f>+[2]COG!H22</f>
        <v>0</v>
      </c>
      <c r="I98" s="153">
        <f t="shared" si="6"/>
        <v>0</v>
      </c>
    </row>
    <row r="99" spans="2:9" x14ac:dyDescent="0.2">
      <c r="B99" s="138" t="s">
        <v>411</v>
      </c>
      <c r="C99" s="137"/>
      <c r="D99" s="153">
        <f>+[2]COG!D23</f>
        <v>0</v>
      </c>
      <c r="E99" s="153">
        <f>+[2]COG!E23</f>
        <v>0</v>
      </c>
      <c r="F99" s="153">
        <f>+[2]COG!F23</f>
        <v>0</v>
      </c>
      <c r="G99" s="153">
        <f>+[2]COG!G23</f>
        <v>0</v>
      </c>
      <c r="H99" s="153">
        <f>+[2]COG!H23</f>
        <v>0</v>
      </c>
      <c r="I99" s="153">
        <f t="shared" si="6"/>
        <v>0</v>
      </c>
    </row>
    <row r="100" spans="2:9" x14ac:dyDescent="0.2">
      <c r="B100" s="138" t="s">
        <v>410</v>
      </c>
      <c r="C100" s="137"/>
      <c r="D100" s="153">
        <f>+[2]COG!D24</f>
        <v>0</v>
      </c>
      <c r="E100" s="153">
        <f>+[2]COG!E24</f>
        <v>0</v>
      </c>
      <c r="F100" s="153">
        <f>+[2]COG!F24</f>
        <v>0</v>
      </c>
      <c r="G100" s="153">
        <f>+[2]COG!G24</f>
        <v>0</v>
      </c>
      <c r="H100" s="153">
        <f>+[2]COG!H24</f>
        <v>0</v>
      </c>
      <c r="I100" s="153">
        <f t="shared" si="6"/>
        <v>0</v>
      </c>
    </row>
    <row r="101" spans="2:9" x14ac:dyDescent="0.2">
      <c r="B101" s="138" t="s">
        <v>409</v>
      </c>
      <c r="C101" s="137"/>
      <c r="D101" s="153">
        <f>+[2]COG!D25</f>
        <v>0</v>
      </c>
      <c r="E101" s="153">
        <f>+[2]COG!E25</f>
        <v>0</v>
      </c>
      <c r="F101" s="153">
        <f>+[2]COG!F25</f>
        <v>0</v>
      </c>
      <c r="G101" s="153">
        <f>+[2]COG!G25</f>
        <v>0</v>
      </c>
      <c r="H101" s="153">
        <f>+[2]COG!H25</f>
        <v>0</v>
      </c>
      <c r="I101" s="153">
        <f t="shared" si="6"/>
        <v>0</v>
      </c>
    </row>
    <row r="102" spans="2:9" x14ac:dyDescent="0.2">
      <c r="B102" s="138" t="s">
        <v>408</v>
      </c>
      <c r="C102" s="137"/>
      <c r="D102" s="153">
        <f>+[2]COG!D26</f>
        <v>0</v>
      </c>
      <c r="E102" s="153">
        <f>+[2]COG!E26</f>
        <v>0</v>
      </c>
      <c r="F102" s="153">
        <f>+[2]COG!F26</f>
        <v>0</v>
      </c>
      <c r="G102" s="153">
        <f>+[2]COG!G26</f>
        <v>0</v>
      </c>
      <c r="H102" s="153">
        <f>+[2]COG!H26</f>
        <v>0</v>
      </c>
      <c r="I102" s="153">
        <f t="shared" si="6"/>
        <v>0</v>
      </c>
    </row>
    <row r="103" spans="2:9" x14ac:dyDescent="0.2">
      <c r="B103" s="138" t="s">
        <v>407</v>
      </c>
      <c r="C103" s="137"/>
      <c r="D103" s="153">
        <f>+[2]COG!D27</f>
        <v>0</v>
      </c>
      <c r="E103" s="153">
        <f>+[2]COG!E27</f>
        <v>0</v>
      </c>
      <c r="F103" s="153">
        <f>+[2]COG!F27</f>
        <v>0</v>
      </c>
      <c r="G103" s="153">
        <f>+[2]COG!G27</f>
        <v>0</v>
      </c>
      <c r="H103" s="153">
        <f>+[2]COG!H27</f>
        <v>0</v>
      </c>
      <c r="I103" s="153">
        <f t="shared" si="6"/>
        <v>0</v>
      </c>
    </row>
    <row r="104" spans="2:9" x14ac:dyDescent="0.2">
      <c r="B104" s="136" t="s">
        <v>406</v>
      </c>
      <c r="C104" s="135"/>
      <c r="D104" s="117">
        <f t="shared" ref="D104:I104" si="7">SUM(D105:D113)</f>
        <v>0</v>
      </c>
      <c r="E104" s="153">
        <f t="shared" si="7"/>
        <v>0</v>
      </c>
      <c r="F104" s="153">
        <f t="shared" si="7"/>
        <v>0</v>
      </c>
      <c r="G104" s="153">
        <f t="shared" si="7"/>
        <v>0</v>
      </c>
      <c r="H104" s="153">
        <f>SUM(H105:H113)</f>
        <v>0</v>
      </c>
      <c r="I104" s="153">
        <f t="shared" si="7"/>
        <v>0</v>
      </c>
    </row>
    <row r="105" spans="2:9" x14ac:dyDescent="0.2">
      <c r="B105" s="138" t="s">
        <v>405</v>
      </c>
      <c r="C105" s="137"/>
      <c r="D105" s="117">
        <f>+[2]COG!D29</f>
        <v>0</v>
      </c>
      <c r="E105" s="153">
        <f>+[2]COG!E29</f>
        <v>0</v>
      </c>
      <c r="F105" s="153">
        <f>+[2]COG!F29</f>
        <v>0</v>
      </c>
      <c r="G105" s="153">
        <f>+[2]COG!G29</f>
        <v>0</v>
      </c>
      <c r="H105" s="153">
        <f>+[2]COG!H29</f>
        <v>0</v>
      </c>
      <c r="I105" s="153">
        <f>+F105-H105</f>
        <v>0</v>
      </c>
    </row>
    <row r="106" spans="2:9" x14ac:dyDescent="0.2">
      <c r="B106" s="138" t="s">
        <v>404</v>
      </c>
      <c r="C106" s="137"/>
      <c r="D106" s="153">
        <f>+[2]COG!D30</f>
        <v>0</v>
      </c>
      <c r="E106" s="153">
        <f>+[2]COG!E30</f>
        <v>0</v>
      </c>
      <c r="F106" s="153">
        <f>+[2]COG!F30</f>
        <v>0</v>
      </c>
      <c r="G106" s="153">
        <f>+[2]COG!G30</f>
        <v>0</v>
      </c>
      <c r="H106" s="153">
        <v>0</v>
      </c>
      <c r="I106" s="153">
        <f t="shared" ref="I106:I113" si="8">+F106-H106</f>
        <v>0</v>
      </c>
    </row>
    <row r="107" spans="2:9" x14ac:dyDescent="0.2">
      <c r="B107" s="138" t="s">
        <v>403</v>
      </c>
      <c r="C107" s="137"/>
      <c r="D107" s="153">
        <f>+[2]COG!D31</f>
        <v>0</v>
      </c>
      <c r="E107" s="153">
        <f>+[2]COG!E31</f>
        <v>0</v>
      </c>
      <c r="F107" s="153">
        <f>+[2]COG!F31</f>
        <v>0</v>
      </c>
      <c r="G107" s="153">
        <f>+[2]COG!G31</f>
        <v>0</v>
      </c>
      <c r="H107" s="153">
        <f>+[2]COG!H31</f>
        <v>0</v>
      </c>
      <c r="I107" s="153">
        <f t="shared" si="8"/>
        <v>0</v>
      </c>
    </row>
    <row r="108" spans="2:9" x14ac:dyDescent="0.2">
      <c r="B108" s="138" t="s">
        <v>402</v>
      </c>
      <c r="C108" s="137"/>
      <c r="D108" s="153">
        <f>+[2]COG!D32</f>
        <v>0</v>
      </c>
      <c r="E108" s="153">
        <f>+[2]COG!E32</f>
        <v>0</v>
      </c>
      <c r="F108" s="153">
        <f>+[2]COG!F32</f>
        <v>0</v>
      </c>
      <c r="G108" s="153">
        <f>+[2]COG!G32</f>
        <v>0</v>
      </c>
      <c r="H108" s="153">
        <f>+[2]COG!H32</f>
        <v>0</v>
      </c>
      <c r="I108" s="153">
        <f t="shared" si="8"/>
        <v>0</v>
      </c>
    </row>
    <row r="109" spans="2:9" x14ac:dyDescent="0.2">
      <c r="B109" s="138" t="s">
        <v>401</v>
      </c>
      <c r="C109" s="137"/>
      <c r="D109" s="153">
        <f>+[2]COG!D33</f>
        <v>0</v>
      </c>
      <c r="E109" s="153">
        <f>+[2]COG!E33</f>
        <v>0</v>
      </c>
      <c r="F109" s="153">
        <f>+[2]COG!F33</f>
        <v>0</v>
      </c>
      <c r="G109" s="153">
        <f>+[2]COG!G33</f>
        <v>0</v>
      </c>
      <c r="H109" s="153">
        <v>0</v>
      </c>
      <c r="I109" s="153">
        <f t="shared" si="8"/>
        <v>0</v>
      </c>
    </row>
    <row r="110" spans="2:9" x14ac:dyDescent="0.2">
      <c r="B110" s="138" t="s">
        <v>400</v>
      </c>
      <c r="C110" s="137"/>
      <c r="D110" s="153">
        <f>+[2]COG!D34</f>
        <v>0</v>
      </c>
      <c r="E110" s="153">
        <f>+[2]COG!E34</f>
        <v>0</v>
      </c>
      <c r="F110" s="153">
        <f>+[2]COG!F34</f>
        <v>0</v>
      </c>
      <c r="G110" s="153">
        <f>+[2]COG!G34</f>
        <v>0</v>
      </c>
      <c r="H110" s="153">
        <f>+[2]COG!H34</f>
        <v>0</v>
      </c>
      <c r="I110" s="153">
        <f t="shared" si="8"/>
        <v>0</v>
      </c>
    </row>
    <row r="111" spans="2:9" x14ac:dyDescent="0.2">
      <c r="B111" s="138" t="s">
        <v>399</v>
      </c>
      <c r="C111" s="137"/>
      <c r="D111" s="153">
        <f>+[2]COG!D35</f>
        <v>0</v>
      </c>
      <c r="E111" s="153">
        <f>+[2]COG!E35</f>
        <v>0</v>
      </c>
      <c r="F111" s="153">
        <f>+[2]COG!F35</f>
        <v>0</v>
      </c>
      <c r="G111" s="153">
        <f>+[2]COG!G35</f>
        <v>0</v>
      </c>
      <c r="H111" s="153">
        <f>+[2]COG!H35</f>
        <v>0</v>
      </c>
      <c r="I111" s="153">
        <f t="shared" si="8"/>
        <v>0</v>
      </c>
    </row>
    <row r="112" spans="2:9" x14ac:dyDescent="0.2">
      <c r="B112" s="138" t="s">
        <v>398</v>
      </c>
      <c r="C112" s="137"/>
      <c r="D112" s="153">
        <f>+[2]COG!D36</f>
        <v>0</v>
      </c>
      <c r="E112" s="153">
        <f>+[2]COG!E36</f>
        <v>0</v>
      </c>
      <c r="F112" s="153">
        <f>+[2]COG!F36</f>
        <v>0</v>
      </c>
      <c r="G112" s="153">
        <f>+[2]COG!G36</f>
        <v>0</v>
      </c>
      <c r="H112" s="153">
        <f>+[2]COG!H36</f>
        <v>0</v>
      </c>
      <c r="I112" s="153">
        <f t="shared" si="8"/>
        <v>0</v>
      </c>
    </row>
    <row r="113" spans="2:9" x14ac:dyDescent="0.2">
      <c r="B113" s="138" t="s">
        <v>397</v>
      </c>
      <c r="C113" s="137"/>
      <c r="D113" s="153">
        <f>+[2]COG!D37</f>
        <v>0</v>
      </c>
      <c r="E113" s="153">
        <f>+[2]COG!E37</f>
        <v>0</v>
      </c>
      <c r="F113" s="153">
        <f>+[2]COG!F37</f>
        <v>0</v>
      </c>
      <c r="G113" s="153">
        <f>+[2]COG!G37</f>
        <v>0</v>
      </c>
      <c r="H113" s="153">
        <f>+[2]COG!H37</f>
        <v>0</v>
      </c>
      <c r="I113" s="153">
        <f t="shared" si="8"/>
        <v>0</v>
      </c>
    </row>
    <row r="114" spans="2:9" ht="25.5" customHeight="1" x14ac:dyDescent="0.2">
      <c r="B114" s="221" t="s">
        <v>396</v>
      </c>
      <c r="C114" s="222"/>
      <c r="D114" s="117">
        <f t="shared" ref="D114:H114" si="9">SUM(D115:D123)</f>
        <v>0</v>
      </c>
      <c r="E114" s="153">
        <f t="shared" si="9"/>
        <v>0</v>
      </c>
      <c r="F114" s="153">
        <f>SUM(F115:F123)</f>
        <v>0</v>
      </c>
      <c r="G114" s="153">
        <f t="shared" si="9"/>
        <v>0</v>
      </c>
      <c r="H114" s="153">
        <f t="shared" si="9"/>
        <v>0</v>
      </c>
      <c r="I114" s="153">
        <f>SUM(I115:I123)</f>
        <v>0</v>
      </c>
    </row>
    <row r="115" spans="2:9" x14ac:dyDescent="0.2">
      <c r="B115" s="138" t="s">
        <v>395</v>
      </c>
      <c r="C115" s="137"/>
      <c r="D115" s="117">
        <f>+[2]COG!D40</f>
        <v>0</v>
      </c>
      <c r="E115" s="153">
        <f>+[2]COG!E40</f>
        <v>0</v>
      </c>
      <c r="F115" s="153">
        <f>+[2]COG!F40</f>
        <v>0</v>
      </c>
      <c r="G115" s="153">
        <f>+[2]COG!G40</f>
        <v>0</v>
      </c>
      <c r="H115" s="153">
        <f>+[2]COG!H40</f>
        <v>0</v>
      </c>
      <c r="I115" s="153">
        <f>+[2]COG!I40</f>
        <v>0</v>
      </c>
    </row>
    <row r="116" spans="2:9" x14ac:dyDescent="0.2">
      <c r="B116" s="138" t="s">
        <v>394</v>
      </c>
      <c r="C116" s="137"/>
      <c r="D116" s="153">
        <f>+[2]COG!D41</f>
        <v>0</v>
      </c>
      <c r="E116" s="153">
        <v>0</v>
      </c>
      <c r="F116" s="153">
        <f>+D116+E116</f>
        <v>0</v>
      </c>
      <c r="G116" s="153">
        <v>0</v>
      </c>
      <c r="H116" s="153">
        <v>0</v>
      </c>
      <c r="I116" s="153">
        <f>+F116-G116</f>
        <v>0</v>
      </c>
    </row>
    <row r="117" spans="2:9" x14ac:dyDescent="0.2">
      <c r="B117" s="138" t="s">
        <v>393</v>
      </c>
      <c r="C117" s="137"/>
      <c r="D117" s="153">
        <f>+[2]COG!D42</f>
        <v>0</v>
      </c>
      <c r="E117" s="153">
        <f>+[2]COG!E42</f>
        <v>0</v>
      </c>
      <c r="F117" s="153">
        <f>+[2]COG!F42</f>
        <v>0</v>
      </c>
      <c r="G117" s="153">
        <f>+[2]COG!G42</f>
        <v>0</v>
      </c>
      <c r="H117" s="153">
        <f>+[2]COG!H42</f>
        <v>0</v>
      </c>
      <c r="I117" s="153">
        <f>+[2]COG!I42</f>
        <v>0</v>
      </c>
    </row>
    <row r="118" spans="2:9" x14ac:dyDescent="0.2">
      <c r="B118" s="138" t="s">
        <v>392</v>
      </c>
      <c r="C118" s="137"/>
      <c r="D118" s="153">
        <f>+[2]COG!D43</f>
        <v>0</v>
      </c>
      <c r="E118" s="153">
        <f>+[2]COG!E43</f>
        <v>0</v>
      </c>
      <c r="F118" s="153">
        <f>+[2]COG!F43</f>
        <v>0</v>
      </c>
      <c r="G118" s="153">
        <f>+[2]COG!G43</f>
        <v>0</v>
      </c>
      <c r="H118" s="153">
        <f>+[2]COG!H43</f>
        <v>0</v>
      </c>
      <c r="I118" s="153">
        <f>+[2]COG!I43</f>
        <v>0</v>
      </c>
    </row>
    <row r="119" spans="2:9" x14ac:dyDescent="0.2">
      <c r="B119" s="138" t="s">
        <v>391</v>
      </c>
      <c r="C119" s="137"/>
      <c r="D119" s="153">
        <f>+[2]COG!D44</f>
        <v>0</v>
      </c>
      <c r="E119" s="153">
        <f>+[2]COG!E44</f>
        <v>0</v>
      </c>
      <c r="F119" s="153">
        <f>+[2]COG!F44</f>
        <v>0</v>
      </c>
      <c r="G119" s="153">
        <f>+[2]COG!G44</f>
        <v>0</v>
      </c>
      <c r="H119" s="153">
        <f>+[2]COG!H44</f>
        <v>0</v>
      </c>
      <c r="I119" s="153">
        <f>+[2]COG!I44</f>
        <v>0</v>
      </c>
    </row>
    <row r="120" spans="2:9" x14ac:dyDescent="0.2">
      <c r="B120" s="138" t="s">
        <v>390</v>
      </c>
      <c r="C120" s="137"/>
      <c r="D120" s="153">
        <f>+[2]COG!D45</f>
        <v>0</v>
      </c>
      <c r="E120" s="153">
        <f>+[2]COG!E45</f>
        <v>0</v>
      </c>
      <c r="F120" s="153">
        <f>+[2]COG!F45</f>
        <v>0</v>
      </c>
      <c r="G120" s="153">
        <f>+[2]COG!G45</f>
        <v>0</v>
      </c>
      <c r="H120" s="153">
        <f>+[2]COG!H45</f>
        <v>0</v>
      </c>
      <c r="I120" s="153">
        <f>+[2]COG!I45</f>
        <v>0</v>
      </c>
    </row>
    <row r="121" spans="2:9" x14ac:dyDescent="0.2">
      <c r="B121" s="138" t="s">
        <v>389</v>
      </c>
      <c r="C121" s="137"/>
      <c r="D121" s="153">
        <f>+[2]COG!D46</f>
        <v>0</v>
      </c>
      <c r="E121" s="153">
        <f>+[2]COG!E46</f>
        <v>0</v>
      </c>
      <c r="F121" s="153">
        <f>+[2]COG!F46</f>
        <v>0</v>
      </c>
      <c r="G121" s="153">
        <f>+[2]COG!G46</f>
        <v>0</v>
      </c>
      <c r="H121" s="153">
        <f>+[2]COG!H46</f>
        <v>0</v>
      </c>
      <c r="I121" s="153">
        <f>+[2]COG!I46</f>
        <v>0</v>
      </c>
    </row>
    <row r="122" spans="2:9" x14ac:dyDescent="0.2">
      <c r="B122" s="138" t="s">
        <v>388</v>
      </c>
      <c r="C122" s="137"/>
      <c r="D122" s="153">
        <f>+[2]COG!D47</f>
        <v>0</v>
      </c>
      <c r="E122" s="153">
        <f>+[2]COG!E47</f>
        <v>0</v>
      </c>
      <c r="F122" s="153">
        <f>+[2]COG!F47</f>
        <v>0</v>
      </c>
      <c r="G122" s="153">
        <f>+[2]COG!G47</f>
        <v>0</v>
      </c>
      <c r="H122" s="153">
        <f>+[2]COG!H47</f>
        <v>0</v>
      </c>
      <c r="I122" s="153">
        <f>+[2]COG!I47</f>
        <v>0</v>
      </c>
    </row>
    <row r="123" spans="2:9" x14ac:dyDescent="0.2">
      <c r="B123" s="138" t="s">
        <v>387</v>
      </c>
      <c r="C123" s="137"/>
      <c r="D123" s="153">
        <f>+[2]COG!D48</f>
        <v>0</v>
      </c>
      <c r="E123" s="153">
        <f>+[2]COG!E48</f>
        <v>0</v>
      </c>
      <c r="F123" s="153">
        <f>+[2]COG!F48</f>
        <v>0</v>
      </c>
      <c r="G123" s="153">
        <f>+[2]COG!G48</f>
        <v>0</v>
      </c>
      <c r="H123" s="153">
        <f>+[2]COG!H48</f>
        <v>0</v>
      </c>
      <c r="I123" s="153">
        <f>+[2]COG!I48</f>
        <v>0</v>
      </c>
    </row>
    <row r="124" spans="2:9" x14ac:dyDescent="0.2">
      <c r="B124" s="136" t="s">
        <v>386</v>
      </c>
      <c r="C124" s="135"/>
      <c r="D124" s="117">
        <f t="shared" ref="D124:I124" si="10">SUM(D125:D133)</f>
        <v>0</v>
      </c>
      <c r="E124" s="153">
        <f t="shared" si="10"/>
        <v>0</v>
      </c>
      <c r="F124" s="153">
        <f t="shared" si="10"/>
        <v>0</v>
      </c>
      <c r="G124" s="153">
        <f t="shared" si="10"/>
        <v>0</v>
      </c>
      <c r="H124" s="153">
        <f t="shared" si="10"/>
        <v>0</v>
      </c>
      <c r="I124" s="153">
        <f t="shared" si="10"/>
        <v>0</v>
      </c>
    </row>
    <row r="125" spans="2:9" x14ac:dyDescent="0.2">
      <c r="B125" s="138" t="s">
        <v>385</v>
      </c>
      <c r="C125" s="137"/>
      <c r="D125" s="117">
        <f>+[2]COG!D50</f>
        <v>0</v>
      </c>
      <c r="E125" s="153">
        <f>+[2]COG!E50</f>
        <v>0</v>
      </c>
      <c r="F125" s="153">
        <f>+[2]COG!F50</f>
        <v>0</v>
      </c>
      <c r="G125" s="153">
        <f>+[2]COG!G50</f>
        <v>0</v>
      </c>
      <c r="H125" s="153">
        <f>+[2]COG!H50</f>
        <v>0</v>
      </c>
      <c r="I125" s="153">
        <f>+[2]COG!I50</f>
        <v>0</v>
      </c>
    </row>
    <row r="126" spans="2:9" x14ac:dyDescent="0.2">
      <c r="B126" s="138" t="s">
        <v>384</v>
      </c>
      <c r="C126" s="137"/>
      <c r="D126" s="153">
        <f>+[2]COG!D51</f>
        <v>0</v>
      </c>
      <c r="E126" s="153">
        <f>+[2]COG!E51</f>
        <v>0</v>
      </c>
      <c r="F126" s="153">
        <f>+[2]COG!F51</f>
        <v>0</v>
      </c>
      <c r="G126" s="153">
        <f>+[2]COG!G51</f>
        <v>0</v>
      </c>
      <c r="H126" s="153">
        <f>+[2]COG!H51</f>
        <v>0</v>
      </c>
      <c r="I126" s="153">
        <f>+[2]COG!I51</f>
        <v>0</v>
      </c>
    </row>
    <row r="127" spans="2:9" x14ac:dyDescent="0.2">
      <c r="B127" s="138" t="s">
        <v>383</v>
      </c>
      <c r="C127" s="137"/>
      <c r="D127" s="153">
        <f>+[2]COG!D52</f>
        <v>0</v>
      </c>
      <c r="E127" s="153">
        <f>+[2]COG!E52</f>
        <v>0</v>
      </c>
      <c r="F127" s="153">
        <f>+[2]COG!F52</f>
        <v>0</v>
      </c>
      <c r="G127" s="153">
        <f>+[2]COG!G52</f>
        <v>0</v>
      </c>
      <c r="H127" s="153">
        <f>+[2]COG!H52</f>
        <v>0</v>
      </c>
      <c r="I127" s="153">
        <f>+[2]COG!I52</f>
        <v>0</v>
      </c>
    </row>
    <row r="128" spans="2:9" x14ac:dyDescent="0.2">
      <c r="B128" s="138" t="s">
        <v>382</v>
      </c>
      <c r="C128" s="137"/>
      <c r="D128" s="153">
        <f>+[2]COG!D53</f>
        <v>0</v>
      </c>
      <c r="E128" s="153">
        <f>+[2]COG!E53</f>
        <v>0</v>
      </c>
      <c r="F128" s="153">
        <f>+[2]COG!F53</f>
        <v>0</v>
      </c>
      <c r="G128" s="153">
        <f>+[2]COG!G53</f>
        <v>0</v>
      </c>
      <c r="H128" s="153">
        <f>+[2]COG!H53</f>
        <v>0</v>
      </c>
      <c r="I128" s="153">
        <f>+[2]COG!I53</f>
        <v>0</v>
      </c>
    </row>
    <row r="129" spans="2:9" x14ac:dyDescent="0.2">
      <c r="B129" s="138" t="s">
        <v>381</v>
      </c>
      <c r="C129" s="137"/>
      <c r="D129" s="153">
        <f>+[2]COG!D54</f>
        <v>0</v>
      </c>
      <c r="E129" s="153">
        <f>+[2]COG!E54</f>
        <v>0</v>
      </c>
      <c r="F129" s="153">
        <f>+[2]COG!F54</f>
        <v>0</v>
      </c>
      <c r="G129" s="153">
        <f>+[2]COG!G54</f>
        <v>0</v>
      </c>
      <c r="H129" s="153">
        <f>+[2]COG!H54</f>
        <v>0</v>
      </c>
      <c r="I129" s="153">
        <f>+[2]COG!I54</f>
        <v>0</v>
      </c>
    </row>
    <row r="130" spans="2:9" x14ac:dyDescent="0.2">
      <c r="B130" s="138" t="s">
        <v>380</v>
      </c>
      <c r="C130" s="137"/>
      <c r="D130" s="153">
        <f>+[2]COG!D55</f>
        <v>0</v>
      </c>
      <c r="E130" s="153">
        <f>+[2]COG!E55</f>
        <v>0</v>
      </c>
      <c r="F130" s="153">
        <f>+[2]COG!F55</f>
        <v>0</v>
      </c>
      <c r="G130" s="153">
        <f>+[2]COG!G55</f>
        <v>0</v>
      </c>
      <c r="H130" s="153">
        <f>+[2]COG!H55</f>
        <v>0</v>
      </c>
      <c r="I130" s="153">
        <f>+[2]COG!I55</f>
        <v>0</v>
      </c>
    </row>
    <row r="131" spans="2:9" x14ac:dyDescent="0.2">
      <c r="B131" s="138" t="s">
        <v>379</v>
      </c>
      <c r="C131" s="137"/>
      <c r="D131" s="153">
        <f>+[2]COG!D56</f>
        <v>0</v>
      </c>
      <c r="E131" s="153">
        <f>+[2]COG!E56</f>
        <v>0</v>
      </c>
      <c r="F131" s="153">
        <f>+[2]COG!F56</f>
        <v>0</v>
      </c>
      <c r="G131" s="153">
        <f>+[2]COG!G56</f>
        <v>0</v>
      </c>
      <c r="H131" s="153">
        <f>+[2]COG!H56</f>
        <v>0</v>
      </c>
      <c r="I131" s="153">
        <f>+[2]COG!I56</f>
        <v>0</v>
      </c>
    </row>
    <row r="132" spans="2:9" x14ac:dyDescent="0.2">
      <c r="B132" s="138" t="s">
        <v>378</v>
      </c>
      <c r="C132" s="137"/>
      <c r="D132" s="153">
        <f>+[2]COG!D57</f>
        <v>0</v>
      </c>
      <c r="E132" s="153">
        <f>+[2]COG!E57</f>
        <v>0</v>
      </c>
      <c r="F132" s="153">
        <f>+[2]COG!F57</f>
        <v>0</v>
      </c>
      <c r="G132" s="153">
        <f>+[2]COG!G57</f>
        <v>0</v>
      </c>
      <c r="H132" s="153">
        <f>+[2]COG!H57</f>
        <v>0</v>
      </c>
      <c r="I132" s="153">
        <f>+[2]COG!I57</f>
        <v>0</v>
      </c>
    </row>
    <row r="133" spans="2:9" x14ac:dyDescent="0.2">
      <c r="B133" s="138" t="s">
        <v>377</v>
      </c>
      <c r="C133" s="137"/>
      <c r="D133" s="153">
        <f>+[2]COG!D58</f>
        <v>0</v>
      </c>
      <c r="E133" s="153">
        <f>+[2]COG!E58</f>
        <v>0</v>
      </c>
      <c r="F133" s="153">
        <f>+[2]COG!F58</f>
        <v>0</v>
      </c>
      <c r="G133" s="153">
        <f>+[2]COG!G58</f>
        <v>0</v>
      </c>
      <c r="H133" s="153">
        <f>+[2]COG!H58</f>
        <v>0</v>
      </c>
      <c r="I133" s="153">
        <f>+[2]COG!I58</f>
        <v>0</v>
      </c>
    </row>
    <row r="134" spans="2:9" x14ac:dyDescent="0.2">
      <c r="B134" s="136" t="s">
        <v>376</v>
      </c>
      <c r="C134" s="135"/>
      <c r="D134" s="117">
        <v>0</v>
      </c>
      <c r="E134" s="117">
        <v>0</v>
      </c>
      <c r="F134" s="117">
        <v>0</v>
      </c>
      <c r="G134" s="117">
        <v>0</v>
      </c>
      <c r="H134" s="117">
        <v>0</v>
      </c>
      <c r="I134" s="93">
        <v>0</v>
      </c>
    </row>
    <row r="135" spans="2:9" x14ac:dyDescent="0.2">
      <c r="B135" s="138" t="s">
        <v>375</v>
      </c>
      <c r="C135" s="137"/>
      <c r="D135" s="117">
        <v>0</v>
      </c>
      <c r="E135" s="93">
        <v>0</v>
      </c>
      <c r="F135" s="93">
        <v>0</v>
      </c>
      <c r="G135" s="93">
        <v>0</v>
      </c>
      <c r="H135" s="93">
        <v>0</v>
      </c>
      <c r="I135" s="93">
        <v>0</v>
      </c>
    </row>
    <row r="136" spans="2:9" x14ac:dyDescent="0.2">
      <c r="B136" s="138" t="s">
        <v>374</v>
      </c>
      <c r="C136" s="137"/>
      <c r="D136" s="117">
        <v>0</v>
      </c>
      <c r="E136" s="93">
        <v>0</v>
      </c>
      <c r="F136" s="93">
        <v>0</v>
      </c>
      <c r="G136" s="93">
        <v>0</v>
      </c>
      <c r="H136" s="93">
        <v>0</v>
      </c>
      <c r="I136" s="93">
        <v>0</v>
      </c>
    </row>
    <row r="137" spans="2:9" x14ac:dyDescent="0.2">
      <c r="B137" s="138" t="s">
        <v>373</v>
      </c>
      <c r="C137" s="137"/>
      <c r="D137" s="117">
        <v>0</v>
      </c>
      <c r="E137" s="93">
        <v>0</v>
      </c>
      <c r="F137" s="93">
        <v>0</v>
      </c>
      <c r="G137" s="93">
        <v>0</v>
      </c>
      <c r="H137" s="93">
        <v>0</v>
      </c>
      <c r="I137" s="93">
        <v>0</v>
      </c>
    </row>
    <row r="138" spans="2:9" x14ac:dyDescent="0.2">
      <c r="B138" s="136" t="s">
        <v>372</v>
      </c>
      <c r="C138" s="135"/>
      <c r="D138" s="117">
        <v>0</v>
      </c>
      <c r="E138" s="117">
        <v>0</v>
      </c>
      <c r="F138" s="117">
        <v>0</v>
      </c>
      <c r="G138" s="117">
        <v>0</v>
      </c>
      <c r="H138" s="117">
        <v>0</v>
      </c>
      <c r="I138" s="93">
        <v>0</v>
      </c>
    </row>
    <row r="139" spans="2:9" x14ac:dyDescent="0.2">
      <c r="B139" s="138" t="s">
        <v>371</v>
      </c>
      <c r="C139" s="137"/>
      <c r="D139" s="117">
        <v>0</v>
      </c>
      <c r="E139" s="93">
        <v>0</v>
      </c>
      <c r="F139" s="93">
        <v>0</v>
      </c>
      <c r="G139" s="93">
        <v>0</v>
      </c>
      <c r="H139" s="93">
        <v>0</v>
      </c>
      <c r="I139" s="93">
        <v>0</v>
      </c>
    </row>
    <row r="140" spans="2:9" x14ac:dyDescent="0.2">
      <c r="B140" s="138" t="s">
        <v>370</v>
      </c>
      <c r="C140" s="137"/>
      <c r="D140" s="117">
        <v>0</v>
      </c>
      <c r="E140" s="93">
        <v>0</v>
      </c>
      <c r="F140" s="93">
        <v>0</v>
      </c>
      <c r="G140" s="93">
        <v>0</v>
      </c>
      <c r="H140" s="93">
        <v>0</v>
      </c>
      <c r="I140" s="93">
        <v>0</v>
      </c>
    </row>
    <row r="141" spans="2:9" x14ac:dyDescent="0.2">
      <c r="B141" s="138" t="s">
        <v>369</v>
      </c>
      <c r="C141" s="137"/>
      <c r="D141" s="117">
        <v>0</v>
      </c>
      <c r="E141" s="93">
        <v>0</v>
      </c>
      <c r="F141" s="93">
        <v>0</v>
      </c>
      <c r="G141" s="93">
        <v>0</v>
      </c>
      <c r="H141" s="93">
        <v>0</v>
      </c>
      <c r="I141" s="93">
        <v>0</v>
      </c>
    </row>
    <row r="142" spans="2:9" x14ac:dyDescent="0.2">
      <c r="B142" s="138" t="s">
        <v>368</v>
      </c>
      <c r="C142" s="137"/>
      <c r="D142" s="117">
        <v>0</v>
      </c>
      <c r="E142" s="93">
        <v>0</v>
      </c>
      <c r="F142" s="93">
        <v>0</v>
      </c>
      <c r="G142" s="93">
        <v>0</v>
      </c>
      <c r="H142" s="93">
        <v>0</v>
      </c>
      <c r="I142" s="93">
        <v>0</v>
      </c>
    </row>
    <row r="143" spans="2:9" x14ac:dyDescent="0.2">
      <c r="B143" s="138" t="s">
        <v>367</v>
      </c>
      <c r="C143" s="137"/>
      <c r="D143" s="117">
        <v>0</v>
      </c>
      <c r="E143" s="93">
        <v>0</v>
      </c>
      <c r="F143" s="93">
        <v>0</v>
      </c>
      <c r="G143" s="93">
        <v>0</v>
      </c>
      <c r="H143" s="93">
        <v>0</v>
      </c>
      <c r="I143" s="93">
        <v>0</v>
      </c>
    </row>
    <row r="144" spans="2:9" x14ac:dyDescent="0.2">
      <c r="B144" s="138" t="s">
        <v>366</v>
      </c>
      <c r="C144" s="137"/>
      <c r="D144" s="117">
        <v>0</v>
      </c>
      <c r="E144" s="93">
        <v>0</v>
      </c>
      <c r="F144" s="93">
        <v>0</v>
      </c>
      <c r="G144" s="93">
        <v>0</v>
      </c>
      <c r="H144" s="93">
        <v>0</v>
      </c>
      <c r="I144" s="93">
        <v>0</v>
      </c>
    </row>
    <row r="145" spans="2:11" x14ac:dyDescent="0.2">
      <c r="B145" s="138" t="s">
        <v>365</v>
      </c>
      <c r="C145" s="137"/>
      <c r="D145" s="117">
        <v>0</v>
      </c>
      <c r="E145" s="93">
        <v>0</v>
      </c>
      <c r="F145" s="93">
        <v>0</v>
      </c>
      <c r="G145" s="93">
        <v>0</v>
      </c>
      <c r="H145" s="93">
        <v>0</v>
      </c>
      <c r="I145" s="93">
        <v>0</v>
      </c>
    </row>
    <row r="146" spans="2:11" x14ac:dyDescent="0.2">
      <c r="B146" s="138" t="s">
        <v>364</v>
      </c>
      <c r="C146" s="137"/>
      <c r="D146" s="117">
        <v>0</v>
      </c>
      <c r="E146" s="93">
        <v>0</v>
      </c>
      <c r="F146" s="93">
        <v>0</v>
      </c>
      <c r="G146" s="93">
        <v>0</v>
      </c>
      <c r="H146" s="93">
        <v>0</v>
      </c>
      <c r="I146" s="93">
        <v>0</v>
      </c>
    </row>
    <row r="147" spans="2:11" x14ac:dyDescent="0.2">
      <c r="B147" s="136" t="s">
        <v>363</v>
      </c>
      <c r="C147" s="135"/>
      <c r="D147" s="117">
        <v>0</v>
      </c>
      <c r="E147" s="117">
        <v>0</v>
      </c>
      <c r="F147" s="117">
        <v>0</v>
      </c>
      <c r="G147" s="117">
        <v>0</v>
      </c>
      <c r="H147" s="117">
        <v>0</v>
      </c>
      <c r="I147" s="93">
        <v>0</v>
      </c>
    </row>
    <row r="148" spans="2:11" x14ac:dyDescent="0.2">
      <c r="B148" s="138" t="s">
        <v>362</v>
      </c>
      <c r="C148" s="137"/>
      <c r="D148" s="117">
        <v>0</v>
      </c>
      <c r="E148" s="93">
        <v>0</v>
      </c>
      <c r="F148" s="93">
        <v>0</v>
      </c>
      <c r="G148" s="93">
        <v>0</v>
      </c>
      <c r="H148" s="93">
        <v>0</v>
      </c>
      <c r="I148" s="93">
        <v>0</v>
      </c>
    </row>
    <row r="149" spans="2:11" x14ac:dyDescent="0.2">
      <c r="B149" s="138" t="s">
        <v>361</v>
      </c>
      <c r="C149" s="137"/>
      <c r="D149" s="117">
        <v>0</v>
      </c>
      <c r="E149" s="93">
        <v>0</v>
      </c>
      <c r="F149" s="93">
        <v>0</v>
      </c>
      <c r="G149" s="93">
        <v>0</v>
      </c>
      <c r="H149" s="93">
        <v>0</v>
      </c>
      <c r="I149" s="93">
        <v>0</v>
      </c>
    </row>
    <row r="150" spans="2:11" x14ac:dyDescent="0.2">
      <c r="B150" s="138" t="s">
        <v>360</v>
      </c>
      <c r="C150" s="137"/>
      <c r="D150" s="117">
        <v>0</v>
      </c>
      <c r="E150" s="93">
        <v>0</v>
      </c>
      <c r="F150" s="93">
        <v>0</v>
      </c>
      <c r="G150" s="93">
        <v>0</v>
      </c>
      <c r="H150" s="93">
        <v>0</v>
      </c>
      <c r="I150" s="93">
        <v>0</v>
      </c>
    </row>
    <row r="151" spans="2:11" x14ac:dyDescent="0.2">
      <c r="B151" s="136" t="s">
        <v>359</v>
      </c>
      <c r="C151" s="135"/>
      <c r="D151" s="117">
        <v>0</v>
      </c>
      <c r="E151" s="117">
        <v>0</v>
      </c>
      <c r="F151" s="117">
        <v>0</v>
      </c>
      <c r="G151" s="117">
        <v>0</v>
      </c>
      <c r="H151" s="117">
        <v>0</v>
      </c>
      <c r="I151" s="93">
        <v>0</v>
      </c>
    </row>
    <row r="152" spans="2:11" x14ac:dyDescent="0.2">
      <c r="B152" s="138" t="s">
        <v>358</v>
      </c>
      <c r="C152" s="137"/>
      <c r="D152" s="117">
        <v>0</v>
      </c>
      <c r="E152" s="93">
        <v>0</v>
      </c>
      <c r="F152" s="93">
        <v>0</v>
      </c>
      <c r="G152" s="93">
        <v>0</v>
      </c>
      <c r="H152" s="93">
        <v>0</v>
      </c>
      <c r="I152" s="93">
        <v>0</v>
      </c>
    </row>
    <row r="153" spans="2:11" x14ac:dyDescent="0.2">
      <c r="B153" s="138" t="s">
        <v>357</v>
      </c>
      <c r="C153" s="137"/>
      <c r="D153" s="117">
        <v>0</v>
      </c>
      <c r="E153" s="93">
        <v>0</v>
      </c>
      <c r="F153" s="93">
        <v>0</v>
      </c>
      <c r="G153" s="93">
        <v>0</v>
      </c>
      <c r="H153" s="93">
        <v>0</v>
      </c>
      <c r="I153" s="93">
        <v>0</v>
      </c>
    </row>
    <row r="154" spans="2:11" x14ac:dyDescent="0.2">
      <c r="B154" s="138" t="s">
        <v>356</v>
      </c>
      <c r="C154" s="137"/>
      <c r="D154" s="117">
        <v>0</v>
      </c>
      <c r="E154" s="93">
        <v>0</v>
      </c>
      <c r="F154" s="93">
        <v>0</v>
      </c>
      <c r="G154" s="93">
        <v>0</v>
      </c>
      <c r="H154" s="93">
        <v>0</v>
      </c>
      <c r="I154" s="93">
        <v>0</v>
      </c>
    </row>
    <row r="155" spans="2:11" x14ac:dyDescent="0.2">
      <c r="B155" s="138" t="s">
        <v>355</v>
      </c>
      <c r="C155" s="137"/>
      <c r="D155" s="117">
        <v>0</v>
      </c>
      <c r="E155" s="93">
        <v>0</v>
      </c>
      <c r="F155" s="93">
        <v>0</v>
      </c>
      <c r="G155" s="93">
        <v>0</v>
      </c>
      <c r="H155" s="93">
        <v>0</v>
      </c>
      <c r="I155" s="93">
        <v>0</v>
      </c>
    </row>
    <row r="156" spans="2:11" x14ac:dyDescent="0.2">
      <c r="B156" s="138" t="s">
        <v>354</v>
      </c>
      <c r="C156" s="137"/>
      <c r="D156" s="117">
        <v>0</v>
      </c>
      <c r="E156" s="93">
        <v>0</v>
      </c>
      <c r="F156" s="93">
        <v>0</v>
      </c>
      <c r="G156" s="93">
        <v>0</v>
      </c>
      <c r="H156" s="93">
        <v>0</v>
      </c>
      <c r="I156" s="93">
        <v>0</v>
      </c>
    </row>
    <row r="157" spans="2:11" x14ac:dyDescent="0.2">
      <c r="B157" s="138" t="s">
        <v>353</v>
      </c>
      <c r="C157" s="137"/>
      <c r="D157" s="117">
        <v>0</v>
      </c>
      <c r="E157" s="93">
        <v>0</v>
      </c>
      <c r="F157" s="93">
        <v>0</v>
      </c>
      <c r="G157" s="93">
        <v>0</v>
      </c>
      <c r="H157" s="93">
        <v>0</v>
      </c>
      <c r="I157" s="93">
        <v>0</v>
      </c>
    </row>
    <row r="158" spans="2:11" x14ac:dyDescent="0.2">
      <c r="B158" s="138" t="s">
        <v>352</v>
      </c>
      <c r="C158" s="137"/>
      <c r="D158" s="117">
        <v>0</v>
      </c>
      <c r="E158" s="93">
        <v>0</v>
      </c>
      <c r="F158" s="93">
        <v>0</v>
      </c>
      <c r="G158" s="93">
        <v>0</v>
      </c>
      <c r="H158" s="93">
        <v>0</v>
      </c>
      <c r="I158" s="93">
        <v>0</v>
      </c>
    </row>
    <row r="159" spans="2:11" x14ac:dyDescent="0.2">
      <c r="B159" s="136"/>
      <c r="C159" s="135"/>
      <c r="D159" s="117"/>
      <c r="E159" s="93"/>
      <c r="F159" s="93"/>
      <c r="G159" s="93"/>
      <c r="H159" s="93"/>
      <c r="I159" s="93"/>
    </row>
    <row r="160" spans="2:11" x14ac:dyDescent="0.2">
      <c r="B160" s="134" t="s">
        <v>246</v>
      </c>
      <c r="C160" s="133"/>
      <c r="D160" s="120">
        <f t="shared" ref="D160:I160" si="11">+D10+D85</f>
        <v>0</v>
      </c>
      <c r="E160" s="152">
        <f>+E10+E85</f>
        <v>0</v>
      </c>
      <c r="F160" s="152">
        <f>+F10+F85</f>
        <v>0</v>
      </c>
      <c r="G160" s="152">
        <f t="shared" si="11"/>
        <v>0</v>
      </c>
      <c r="H160" s="152">
        <f>+H10+H85</f>
        <v>0</v>
      </c>
      <c r="I160" s="152">
        <f t="shared" si="11"/>
        <v>0</v>
      </c>
      <c r="K160" s="72">
        <f>+I160-'FORMATO 6B'!H29</f>
        <v>0</v>
      </c>
    </row>
    <row r="161" spans="2:11" ht="13.5" thickBot="1" x14ac:dyDescent="0.25">
      <c r="B161" s="132"/>
      <c r="C161" s="131"/>
      <c r="D161" s="130"/>
      <c r="E161" s="127"/>
      <c r="F161" s="127"/>
      <c r="G161" s="127"/>
      <c r="H161" s="127"/>
      <c r="I161" s="127"/>
    </row>
    <row r="162" spans="2:11" x14ac:dyDescent="0.2">
      <c r="K162" s="72"/>
    </row>
    <row r="163" spans="2:11" x14ac:dyDescent="0.2">
      <c r="C163" s="161" t="s">
        <v>444</v>
      </c>
      <c r="D163" s="157"/>
      <c r="E163" s="185" t="str">
        <f>+'FORMATO 1'!E87:F87</f>
        <v>C.P ELIZABETH RUIZ TRINIDAD</v>
      </c>
      <c r="F163" s="185"/>
      <c r="G163" s="185"/>
      <c r="H163" s="185"/>
    </row>
    <row r="164" spans="2:11" ht="24" customHeight="1" x14ac:dyDescent="0.2">
      <c r="C164" s="160" t="s">
        <v>445</v>
      </c>
      <c r="D164" s="170"/>
      <c r="E164" s="174" t="str">
        <f>+'FORMATO 1'!E88:F88</f>
        <v>ENLACE DE CIERRE DEL RÉGIMEN ESTATAL DE PROTECCIÓN SOCIAL EN SALUD EN TLAXCALA</v>
      </c>
      <c r="F164" s="174"/>
      <c r="G164" s="174"/>
      <c r="H164" s="174"/>
    </row>
  </sheetData>
  <mergeCells count="14">
    <mergeCell ref="E164:H164"/>
    <mergeCell ref="E163:H163"/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2" bottom="0.64" header="0.31496062992125984" footer="0.31496062992125984"/>
  <pageSetup scale="60" fitToHeight="0" orientation="portrait" r:id="rId1"/>
  <rowBreaks count="1" manualBreakCount="1">
    <brk id="84" max="16383" man="1"/>
  </rowBreaks>
  <ignoredErrors>
    <ignoredError sqref="D11:I11" formulaRange="1"/>
    <ignoredError sqref="I94 I10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42"/>
  <sheetViews>
    <sheetView workbookViewId="0">
      <pane ySplit="8" topLeftCell="A15" activePane="bottomLeft" state="frozen"/>
      <selection pane="bottomLeft" activeCell="L17" sqref="L17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10" ht="13.5" thickBot="1" x14ac:dyDescent="0.25"/>
    <row r="2" spans="2:10" x14ac:dyDescent="0.2">
      <c r="B2" s="226" t="s">
        <v>120</v>
      </c>
      <c r="C2" s="227"/>
      <c r="D2" s="227"/>
      <c r="E2" s="227"/>
      <c r="F2" s="227"/>
      <c r="G2" s="227"/>
      <c r="H2" s="228"/>
    </row>
    <row r="3" spans="2:10" x14ac:dyDescent="0.2">
      <c r="B3" s="178" t="s">
        <v>236</v>
      </c>
      <c r="C3" s="229"/>
      <c r="D3" s="229"/>
      <c r="E3" s="229"/>
      <c r="F3" s="229"/>
      <c r="G3" s="229"/>
      <c r="H3" s="180"/>
    </row>
    <row r="4" spans="2:10" x14ac:dyDescent="0.2">
      <c r="B4" s="178" t="s">
        <v>237</v>
      </c>
      <c r="C4" s="229"/>
      <c r="D4" s="229"/>
      <c r="E4" s="229"/>
      <c r="F4" s="229"/>
      <c r="G4" s="229"/>
      <c r="H4" s="180"/>
    </row>
    <row r="5" spans="2:10" x14ac:dyDescent="0.2">
      <c r="B5" s="178" t="s">
        <v>452</v>
      </c>
      <c r="C5" s="229"/>
      <c r="D5" s="229"/>
      <c r="E5" s="229"/>
      <c r="F5" s="229"/>
      <c r="G5" s="229"/>
      <c r="H5" s="180"/>
    </row>
    <row r="6" spans="2:10" ht="13.5" thickBot="1" x14ac:dyDescent="0.25">
      <c r="B6" s="181" t="s">
        <v>1</v>
      </c>
      <c r="C6" s="182"/>
      <c r="D6" s="182"/>
      <c r="E6" s="182"/>
      <c r="F6" s="182"/>
      <c r="G6" s="182"/>
      <c r="H6" s="183"/>
    </row>
    <row r="7" spans="2:10" ht="13.5" thickBot="1" x14ac:dyDescent="0.25">
      <c r="B7" s="210" t="s">
        <v>2</v>
      </c>
      <c r="C7" s="223" t="s">
        <v>238</v>
      </c>
      <c r="D7" s="224"/>
      <c r="E7" s="224"/>
      <c r="F7" s="224"/>
      <c r="G7" s="225"/>
      <c r="H7" s="210" t="s">
        <v>239</v>
      </c>
    </row>
    <row r="8" spans="2:10" ht="26.25" thickBot="1" x14ac:dyDescent="0.25">
      <c r="B8" s="211"/>
      <c r="C8" s="24" t="s">
        <v>198</v>
      </c>
      <c r="D8" s="24" t="s">
        <v>240</v>
      </c>
      <c r="E8" s="24" t="s">
        <v>241</v>
      </c>
      <c r="F8" s="24" t="s">
        <v>196</v>
      </c>
      <c r="G8" s="24" t="s">
        <v>215</v>
      </c>
      <c r="H8" s="211"/>
    </row>
    <row r="9" spans="2:10" x14ac:dyDescent="0.2">
      <c r="B9" s="89" t="s">
        <v>242</v>
      </c>
      <c r="C9" s="90">
        <v>0</v>
      </c>
      <c r="D9" s="90">
        <f>+D10</f>
        <v>0</v>
      </c>
      <c r="E9" s="90">
        <f>+E10</f>
        <v>0</v>
      </c>
      <c r="F9" s="90">
        <f>+F10</f>
        <v>0</v>
      </c>
      <c r="G9" s="90">
        <f>+G10</f>
        <v>0</v>
      </c>
      <c r="H9" s="90">
        <f>+H10</f>
        <v>0</v>
      </c>
      <c r="J9" s="72">
        <f>+H9-'FORMATO 6A'!I10</f>
        <v>0</v>
      </c>
    </row>
    <row r="10" spans="2:10" ht="12.75" customHeight="1" x14ac:dyDescent="0.2">
      <c r="B10" s="91" t="s">
        <v>243</v>
      </c>
      <c r="C10" s="92">
        <v>0</v>
      </c>
      <c r="D10" s="92">
        <f>+'FORMATO 6A'!E41</f>
        <v>0</v>
      </c>
      <c r="E10" s="92">
        <f>+D10</f>
        <v>0</v>
      </c>
      <c r="F10" s="92">
        <v>0</v>
      </c>
      <c r="G10" s="92">
        <f>+'FORMATO 6A'!H11</f>
        <v>0</v>
      </c>
      <c r="H10" s="154">
        <f>+E10-F10</f>
        <v>0</v>
      </c>
    </row>
    <row r="11" spans="2:10" x14ac:dyDescent="0.2">
      <c r="B11" s="91"/>
      <c r="C11" s="9"/>
      <c r="D11" s="9"/>
      <c r="E11" s="9"/>
      <c r="F11" s="9"/>
      <c r="G11" s="9"/>
      <c r="H11" s="93"/>
    </row>
    <row r="12" spans="2:10" x14ac:dyDescent="0.2">
      <c r="B12" s="91"/>
      <c r="C12" s="9"/>
      <c r="D12" s="9"/>
      <c r="E12" s="9"/>
      <c r="F12" s="9"/>
      <c r="G12" s="9"/>
      <c r="H12" s="93"/>
    </row>
    <row r="13" spans="2:10" x14ac:dyDescent="0.2">
      <c r="B13" s="91"/>
      <c r="C13" s="9"/>
      <c r="D13" s="9"/>
      <c r="E13" s="9"/>
      <c r="F13" s="9"/>
      <c r="G13" s="9"/>
      <c r="H13" s="93"/>
    </row>
    <row r="14" spans="2:10" x14ac:dyDescent="0.2">
      <c r="B14" s="91"/>
      <c r="C14" s="9"/>
      <c r="D14" s="9"/>
      <c r="E14" s="9"/>
      <c r="F14" s="9"/>
      <c r="G14" s="9"/>
      <c r="H14" s="93"/>
    </row>
    <row r="15" spans="2:10" x14ac:dyDescent="0.2">
      <c r="B15" s="91"/>
      <c r="C15" s="9"/>
      <c r="D15" s="9"/>
      <c r="E15" s="9"/>
      <c r="F15" s="9"/>
      <c r="G15" s="9"/>
      <c r="H15" s="93"/>
    </row>
    <row r="16" spans="2:10" x14ac:dyDescent="0.2">
      <c r="B16" s="91"/>
      <c r="C16" s="9"/>
      <c r="D16" s="9"/>
      <c r="E16" s="9"/>
      <c r="F16" s="9"/>
      <c r="G16" s="9"/>
      <c r="H16" s="93"/>
    </row>
    <row r="17" spans="2:11" x14ac:dyDescent="0.2">
      <c r="B17" s="91"/>
      <c r="C17" s="9"/>
      <c r="D17" s="9"/>
      <c r="E17" s="9"/>
      <c r="F17" s="9"/>
      <c r="G17" s="9"/>
      <c r="H17" s="93"/>
    </row>
    <row r="18" spans="2:11" x14ac:dyDescent="0.2">
      <c r="B18" s="94"/>
      <c r="C18" s="9"/>
      <c r="D18" s="9"/>
      <c r="E18" s="9"/>
      <c r="F18" s="9"/>
      <c r="G18" s="9"/>
      <c r="H18" s="9"/>
    </row>
    <row r="19" spans="2:11" x14ac:dyDescent="0.2">
      <c r="B19" s="95" t="s">
        <v>244</v>
      </c>
      <c r="C19" s="96">
        <f t="shared" ref="C19:H19" si="0">+C20+C21</f>
        <v>0</v>
      </c>
      <c r="D19" s="96">
        <f t="shared" si="0"/>
        <v>0</v>
      </c>
      <c r="E19" s="96">
        <f t="shared" si="0"/>
        <v>0</v>
      </c>
      <c r="F19" s="96">
        <f t="shared" si="0"/>
        <v>0</v>
      </c>
      <c r="G19" s="96">
        <f t="shared" si="0"/>
        <v>0</v>
      </c>
      <c r="H19" s="96">
        <f t="shared" si="0"/>
        <v>0</v>
      </c>
      <c r="J19" s="72"/>
    </row>
    <row r="20" spans="2:11" x14ac:dyDescent="0.2">
      <c r="B20" s="91" t="s">
        <v>245</v>
      </c>
      <c r="C20" s="92">
        <f>+[2]CAdmon!$D$13</f>
        <v>0</v>
      </c>
      <c r="D20" s="92">
        <f>+'FORMATO 6A'!E114</f>
        <v>0</v>
      </c>
      <c r="E20" s="92">
        <f>+C20+D20</f>
        <v>0</v>
      </c>
      <c r="F20" s="92">
        <v>0</v>
      </c>
      <c r="G20" s="92">
        <v>0</v>
      </c>
      <c r="H20" s="93">
        <f>+E20-F20</f>
        <v>0</v>
      </c>
      <c r="I20" s="72"/>
    </row>
    <row r="21" spans="2:11" x14ac:dyDescent="0.2">
      <c r="B21" s="91" t="s">
        <v>243</v>
      </c>
      <c r="C21" s="92">
        <f>+[2]CAdmon!$D$14</f>
        <v>0</v>
      </c>
      <c r="D21" s="92">
        <v>0</v>
      </c>
      <c r="E21" s="92">
        <v>0</v>
      </c>
      <c r="F21" s="92">
        <v>0</v>
      </c>
      <c r="G21" s="92">
        <v>0</v>
      </c>
      <c r="H21" s="154">
        <v>0</v>
      </c>
    </row>
    <row r="22" spans="2:11" x14ac:dyDescent="0.2">
      <c r="B22" s="91"/>
      <c r="C22" s="92"/>
      <c r="D22" s="92"/>
      <c r="E22" s="92"/>
      <c r="F22" s="92"/>
      <c r="G22" s="92"/>
      <c r="H22" s="93"/>
    </row>
    <row r="23" spans="2:11" x14ac:dyDescent="0.2">
      <c r="B23" s="91"/>
      <c r="C23" s="92"/>
      <c r="D23" s="92"/>
      <c r="E23" s="92"/>
      <c r="F23" s="92"/>
      <c r="G23" s="92"/>
      <c r="H23" s="93"/>
    </row>
    <row r="24" spans="2:11" x14ac:dyDescent="0.2">
      <c r="B24" s="91"/>
      <c r="C24" s="9"/>
      <c r="D24" s="9"/>
      <c r="E24" s="9"/>
      <c r="F24" s="9"/>
      <c r="G24" s="9"/>
      <c r="H24" s="93"/>
    </row>
    <row r="25" spans="2:11" x14ac:dyDescent="0.2">
      <c r="B25" s="91"/>
      <c r="C25" s="9"/>
      <c r="D25" s="9"/>
      <c r="E25" s="9"/>
      <c r="F25" s="9"/>
      <c r="G25" s="9"/>
      <c r="H25" s="93"/>
    </row>
    <row r="26" spans="2:11" x14ac:dyDescent="0.2">
      <c r="B26" s="91"/>
      <c r="C26" s="9"/>
      <c r="D26" s="9"/>
      <c r="E26" s="9"/>
      <c r="F26" s="9"/>
      <c r="G26" s="9"/>
      <c r="H26" s="93"/>
    </row>
    <row r="27" spans="2:11" x14ac:dyDescent="0.2">
      <c r="B27" s="91"/>
      <c r="C27" s="9"/>
      <c r="D27" s="9"/>
      <c r="E27" s="9"/>
      <c r="F27" s="9"/>
      <c r="G27" s="9"/>
      <c r="H27" s="93"/>
    </row>
    <row r="28" spans="2:11" x14ac:dyDescent="0.2">
      <c r="B28" s="94"/>
      <c r="C28" s="9"/>
      <c r="D28" s="9"/>
      <c r="E28" s="9"/>
      <c r="F28" s="9"/>
      <c r="G28" s="9"/>
      <c r="H28" s="93"/>
    </row>
    <row r="29" spans="2:11" x14ac:dyDescent="0.2">
      <c r="B29" s="89" t="s">
        <v>246</v>
      </c>
      <c r="C29" s="7">
        <f t="shared" ref="C29:G29" si="1">+C9+C19</f>
        <v>0</v>
      </c>
      <c r="D29" s="7">
        <f t="shared" si="1"/>
        <v>0</v>
      </c>
      <c r="E29" s="7">
        <f>+E9+E19</f>
        <v>0</v>
      </c>
      <c r="F29" s="7">
        <f>+F9+F19</f>
        <v>0</v>
      </c>
      <c r="G29" s="7">
        <f t="shared" si="1"/>
        <v>0</v>
      </c>
      <c r="H29" s="7">
        <f>+H9+H19</f>
        <v>0</v>
      </c>
      <c r="K29" s="72"/>
    </row>
    <row r="30" spans="2:11" ht="13.5" thickBot="1" x14ac:dyDescent="0.25">
      <c r="B30" s="97"/>
      <c r="C30" s="19"/>
      <c r="D30" s="19"/>
      <c r="E30" s="19"/>
      <c r="F30" s="19"/>
      <c r="G30" s="19"/>
      <c r="H30" s="19"/>
    </row>
    <row r="31" spans="2:11" x14ac:dyDescent="0.2">
      <c r="B31" s="171"/>
      <c r="C31" s="172"/>
      <c r="D31" s="172"/>
      <c r="E31" s="172"/>
      <c r="F31" s="172"/>
      <c r="G31" s="172"/>
      <c r="H31" s="172"/>
    </row>
    <row r="32" spans="2:11" x14ac:dyDescent="0.2">
      <c r="B32" s="171"/>
      <c r="C32" s="172"/>
      <c r="D32" s="172"/>
      <c r="E32" s="172"/>
      <c r="F32" s="172"/>
      <c r="G32" s="172"/>
      <c r="H32" s="172"/>
    </row>
    <row r="33" spans="2:8" x14ac:dyDescent="0.2">
      <c r="B33" s="171"/>
      <c r="C33" s="172"/>
      <c r="D33" s="172"/>
      <c r="E33" s="172"/>
      <c r="F33" s="172"/>
      <c r="G33" s="172"/>
      <c r="H33" s="172"/>
    </row>
    <row r="34" spans="2:8" x14ac:dyDescent="0.2">
      <c r="B34" s="171"/>
      <c r="C34" s="172"/>
      <c r="D34" s="172"/>
      <c r="E34" s="172"/>
      <c r="F34" s="172"/>
      <c r="G34" s="172"/>
      <c r="H34" s="172"/>
    </row>
    <row r="35" spans="2:8" x14ac:dyDescent="0.2">
      <c r="B35" s="171"/>
      <c r="C35" s="172"/>
      <c r="D35" s="172"/>
      <c r="E35" s="172"/>
      <c r="F35" s="172"/>
      <c r="G35" s="172"/>
      <c r="H35" s="172"/>
    </row>
    <row r="36" spans="2:8" x14ac:dyDescent="0.2">
      <c r="B36" s="171"/>
      <c r="C36" s="172"/>
      <c r="D36" s="172"/>
      <c r="E36" s="172"/>
      <c r="F36" s="172"/>
      <c r="G36" s="172"/>
      <c r="H36" s="172"/>
    </row>
    <row r="37" spans="2:8" x14ac:dyDescent="0.2">
      <c r="B37" s="171"/>
      <c r="C37" s="172"/>
      <c r="D37" s="172"/>
      <c r="E37" s="172"/>
      <c r="F37" s="172"/>
      <c r="G37" s="172"/>
      <c r="H37" s="172"/>
    </row>
    <row r="38" spans="2:8" x14ac:dyDescent="0.2">
      <c r="B38" s="171"/>
      <c r="C38" s="172"/>
      <c r="D38" s="172"/>
      <c r="E38" s="172"/>
      <c r="F38" s="172"/>
      <c r="G38" s="172"/>
      <c r="H38" s="172"/>
    </row>
    <row r="40" spans="2:8" x14ac:dyDescent="0.2">
      <c r="B40" s="161" t="s">
        <v>444</v>
      </c>
      <c r="C40" s="157"/>
      <c r="D40" s="185" t="str">
        <f>+'FORMATO 1'!E87</f>
        <v>C.P ELIZABETH RUIZ TRINIDAD</v>
      </c>
      <c r="E40" s="185"/>
      <c r="F40" s="185"/>
      <c r="G40" s="185"/>
    </row>
    <row r="41" spans="2:8" x14ac:dyDescent="0.2">
      <c r="B41" s="160" t="s">
        <v>445</v>
      </c>
      <c r="C41" s="170"/>
      <c r="D41" s="174" t="str">
        <f>+'FORMATO 1'!E88</f>
        <v>ENLACE DE CIERRE DEL RÉGIMEN ESTATAL DE PROTECCIÓN SOCIAL EN SALUD EN TLAXCALA</v>
      </c>
      <c r="E41" s="174"/>
      <c r="F41" s="174"/>
      <c r="G41" s="174"/>
    </row>
    <row r="42" spans="2:8" x14ac:dyDescent="0.2">
      <c r="B42" s="156"/>
      <c r="C42" s="156"/>
      <c r="D42" s="174"/>
      <c r="E42" s="174"/>
      <c r="F42" s="174"/>
      <c r="G42" s="174"/>
    </row>
  </sheetData>
  <mergeCells count="10">
    <mergeCell ref="B2:H2"/>
    <mergeCell ref="B3:H3"/>
    <mergeCell ref="B4:H4"/>
    <mergeCell ref="B5:H5"/>
    <mergeCell ref="B6:H6"/>
    <mergeCell ref="B7:B8"/>
    <mergeCell ref="C7:G7"/>
    <mergeCell ref="H7:H8"/>
    <mergeCell ref="D40:G40"/>
    <mergeCell ref="D41:G42"/>
  </mergeCells>
  <pageMargins left="0.7" right="0.7" top="0.75" bottom="0.75" header="0.3" footer="0.3"/>
  <pageSetup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91"/>
  <sheetViews>
    <sheetView zoomScaleNormal="100" workbookViewId="0">
      <pane ySplit="9" topLeftCell="A79" activePane="bottomLeft" state="frozen"/>
      <selection pane="bottomLeft" activeCell="K25" sqref="K25"/>
    </sheetView>
  </sheetViews>
  <sheetFormatPr baseColWidth="10" defaultColWidth="11" defaultRowHeight="12.75" x14ac:dyDescent="0.2"/>
  <cols>
    <col min="1" max="1" width="52.85546875" style="1" customWidth="1"/>
    <col min="2" max="2" width="11.140625" style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9" ht="13.5" thickBot="1" x14ac:dyDescent="0.25"/>
    <row r="2" spans="1:9" x14ac:dyDescent="0.2">
      <c r="A2" s="175" t="s">
        <v>120</v>
      </c>
      <c r="B2" s="176"/>
      <c r="C2" s="176"/>
      <c r="D2" s="176"/>
      <c r="E2" s="176"/>
      <c r="F2" s="176"/>
      <c r="G2" s="218"/>
    </row>
    <row r="3" spans="1:9" x14ac:dyDescent="0.2">
      <c r="A3" s="202" t="s">
        <v>236</v>
      </c>
      <c r="B3" s="203"/>
      <c r="C3" s="203"/>
      <c r="D3" s="203"/>
      <c r="E3" s="203"/>
      <c r="F3" s="203"/>
      <c r="G3" s="219"/>
    </row>
    <row r="4" spans="1:9" x14ac:dyDescent="0.2">
      <c r="A4" s="202" t="s">
        <v>247</v>
      </c>
      <c r="B4" s="203"/>
      <c r="C4" s="203"/>
      <c r="D4" s="203"/>
      <c r="E4" s="203"/>
      <c r="F4" s="203"/>
      <c r="G4" s="219"/>
    </row>
    <row r="5" spans="1:9" x14ac:dyDescent="0.2">
      <c r="A5" s="202" t="s">
        <v>452</v>
      </c>
      <c r="B5" s="203"/>
      <c r="C5" s="203"/>
      <c r="D5" s="203"/>
      <c r="E5" s="203"/>
      <c r="F5" s="203"/>
      <c r="G5" s="219"/>
    </row>
    <row r="6" spans="1:9" ht="13.5" thickBot="1" x14ac:dyDescent="0.25">
      <c r="A6" s="205" t="s">
        <v>1</v>
      </c>
      <c r="B6" s="206"/>
      <c r="C6" s="206"/>
      <c r="D6" s="206"/>
      <c r="E6" s="206"/>
      <c r="F6" s="206"/>
      <c r="G6" s="220"/>
    </row>
    <row r="7" spans="1:9" ht="15.75" customHeight="1" x14ac:dyDescent="0.2">
      <c r="A7" s="215" t="s">
        <v>2</v>
      </c>
      <c r="B7" s="226" t="s">
        <v>238</v>
      </c>
      <c r="C7" s="227"/>
      <c r="D7" s="227"/>
      <c r="E7" s="227"/>
      <c r="F7" s="228"/>
      <c r="G7" s="210" t="s">
        <v>239</v>
      </c>
    </row>
    <row r="8" spans="1:9" ht="15.75" customHeight="1" thickBot="1" x14ac:dyDescent="0.25">
      <c r="A8" s="216"/>
      <c r="B8" s="181"/>
      <c r="C8" s="182"/>
      <c r="D8" s="182"/>
      <c r="E8" s="182"/>
      <c r="F8" s="183"/>
      <c r="G8" s="230"/>
    </row>
    <row r="9" spans="1:9" ht="26.25" thickBot="1" x14ac:dyDescent="0.25">
      <c r="A9" s="217"/>
      <c r="B9" s="98" t="s">
        <v>198</v>
      </c>
      <c r="C9" s="24" t="s">
        <v>248</v>
      </c>
      <c r="D9" s="24" t="s">
        <v>249</v>
      </c>
      <c r="E9" s="24" t="s">
        <v>196</v>
      </c>
      <c r="F9" s="24" t="s">
        <v>215</v>
      </c>
      <c r="G9" s="211"/>
    </row>
    <row r="10" spans="1:9" x14ac:dyDescent="0.2">
      <c r="A10" s="99"/>
      <c r="B10" s="100"/>
      <c r="C10" s="100"/>
      <c r="D10" s="100"/>
      <c r="E10" s="100"/>
      <c r="F10" s="100"/>
      <c r="G10" s="100"/>
    </row>
    <row r="11" spans="1:9" x14ac:dyDescent="0.2">
      <c r="A11" s="101" t="s">
        <v>250</v>
      </c>
      <c r="B11" s="78">
        <f t="shared" ref="B11:F11" si="0">+B12+B22+B31+B42</f>
        <v>0</v>
      </c>
      <c r="C11" s="78">
        <f t="shared" si="0"/>
        <v>0</v>
      </c>
      <c r="D11" s="78">
        <f t="shared" si="0"/>
        <v>0</v>
      </c>
      <c r="E11" s="78">
        <f t="shared" si="0"/>
        <v>0</v>
      </c>
      <c r="F11" s="78">
        <f t="shared" si="0"/>
        <v>0</v>
      </c>
      <c r="G11" s="78">
        <f>+G12+G22+G31+G42</f>
        <v>0</v>
      </c>
      <c r="I11" s="72">
        <f>+G11-'FORMATO 6A'!I10</f>
        <v>0</v>
      </c>
    </row>
    <row r="12" spans="1:9" x14ac:dyDescent="0.2">
      <c r="A12" s="101" t="s">
        <v>251</v>
      </c>
      <c r="B12" s="78">
        <v>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</row>
    <row r="13" spans="1:9" x14ac:dyDescent="0.2">
      <c r="A13" s="102" t="s">
        <v>252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</row>
    <row r="14" spans="1:9" x14ac:dyDescent="0.2">
      <c r="A14" s="102" t="s">
        <v>253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</row>
    <row r="15" spans="1:9" x14ac:dyDescent="0.2">
      <c r="A15" s="102" t="s">
        <v>254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</row>
    <row r="16" spans="1:9" x14ac:dyDescent="0.2">
      <c r="A16" s="102" t="s">
        <v>255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</row>
    <row r="17" spans="1:7" x14ac:dyDescent="0.2">
      <c r="A17" s="102" t="s">
        <v>256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</row>
    <row r="18" spans="1:7" x14ac:dyDescent="0.2">
      <c r="A18" s="102" t="s">
        <v>257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">
      <c r="A19" s="102" t="s">
        <v>258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">
      <c r="A20" s="102" t="s">
        <v>259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ht="3.75" customHeight="1" x14ac:dyDescent="0.2">
      <c r="A21" s="103"/>
      <c r="B21" s="76"/>
      <c r="C21" s="76"/>
      <c r="D21" s="76"/>
      <c r="E21" s="76"/>
      <c r="F21" s="76"/>
      <c r="G21" s="76"/>
    </row>
    <row r="22" spans="1:7" x14ac:dyDescent="0.2">
      <c r="A22" s="101" t="s">
        <v>260</v>
      </c>
      <c r="B22" s="78">
        <f t="shared" ref="B22:G22" si="1">SUM(B23:B29)</f>
        <v>0</v>
      </c>
      <c r="C22" s="78">
        <f t="shared" si="1"/>
        <v>0</v>
      </c>
      <c r="D22" s="78">
        <f t="shared" si="1"/>
        <v>0</v>
      </c>
      <c r="E22" s="78">
        <f t="shared" si="1"/>
        <v>0</v>
      </c>
      <c r="F22" s="78">
        <f t="shared" si="1"/>
        <v>0</v>
      </c>
      <c r="G22" s="78">
        <f t="shared" si="1"/>
        <v>0</v>
      </c>
    </row>
    <row r="23" spans="1:7" x14ac:dyDescent="0.2">
      <c r="A23" s="102" t="s">
        <v>261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">
      <c r="A24" s="102" t="s">
        <v>262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">
      <c r="A25" s="102" t="s">
        <v>263</v>
      </c>
      <c r="B25" s="76">
        <f>+'FORMATO 6B'!C10</f>
        <v>0</v>
      </c>
      <c r="C25" s="76">
        <f>+'FORMATO 6B'!D10</f>
        <v>0</v>
      </c>
      <c r="D25" s="76">
        <f>+B25+C25</f>
        <v>0</v>
      </c>
      <c r="E25" s="76">
        <f>+'FORMATO 6B'!F10</f>
        <v>0</v>
      </c>
      <c r="F25" s="76">
        <f>+'FORMATO 6B'!G10</f>
        <v>0</v>
      </c>
      <c r="G25" s="76">
        <f>+D25-E25</f>
        <v>0</v>
      </c>
    </row>
    <row r="26" spans="1:7" x14ac:dyDescent="0.2">
      <c r="A26" s="102" t="s">
        <v>264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">
      <c r="A27" s="102" t="s">
        <v>265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">
      <c r="A28" s="102" t="s">
        <v>266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">
      <c r="A29" s="102" t="s">
        <v>267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ht="3.75" customHeight="1" x14ac:dyDescent="0.2">
      <c r="A30" s="103"/>
      <c r="B30" s="76"/>
      <c r="C30" s="76"/>
      <c r="D30" s="76"/>
      <c r="E30" s="76"/>
      <c r="F30" s="76"/>
      <c r="G30" s="76"/>
    </row>
    <row r="31" spans="1:7" x14ac:dyDescent="0.2">
      <c r="A31" s="101" t="s">
        <v>268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</row>
    <row r="32" spans="1:7" x14ac:dyDescent="0.2">
      <c r="A32" s="102" t="s">
        <v>269</v>
      </c>
      <c r="B32" s="76">
        <v>0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</row>
    <row r="33" spans="1:9" x14ac:dyDescent="0.2">
      <c r="A33" s="102" t="s">
        <v>270</v>
      </c>
      <c r="B33" s="76">
        <v>0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</row>
    <row r="34" spans="1:9" x14ac:dyDescent="0.2">
      <c r="A34" s="102" t="s">
        <v>271</v>
      </c>
      <c r="B34" s="76">
        <v>0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</row>
    <row r="35" spans="1:9" x14ac:dyDescent="0.2">
      <c r="A35" s="102" t="s">
        <v>272</v>
      </c>
      <c r="B35" s="76">
        <v>0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</row>
    <row r="36" spans="1:9" x14ac:dyDescent="0.2">
      <c r="A36" s="102" t="s">
        <v>273</v>
      </c>
      <c r="B36" s="76">
        <v>0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</row>
    <row r="37" spans="1:9" x14ac:dyDescent="0.2">
      <c r="A37" s="102" t="s">
        <v>274</v>
      </c>
      <c r="B37" s="76">
        <v>0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</row>
    <row r="38" spans="1:9" x14ac:dyDescent="0.2">
      <c r="A38" s="102" t="s">
        <v>275</v>
      </c>
      <c r="B38" s="76">
        <v>0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</row>
    <row r="39" spans="1:9" x14ac:dyDescent="0.2">
      <c r="A39" s="102" t="s">
        <v>276</v>
      </c>
      <c r="B39" s="76">
        <v>0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</row>
    <row r="40" spans="1:9" x14ac:dyDescent="0.2">
      <c r="A40" s="102" t="s">
        <v>277</v>
      </c>
      <c r="B40" s="76">
        <v>0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</row>
    <row r="41" spans="1:9" ht="3.75" customHeight="1" x14ac:dyDescent="0.2">
      <c r="A41" s="103"/>
      <c r="B41" s="76"/>
      <c r="C41" s="76"/>
      <c r="D41" s="76"/>
      <c r="E41" s="76"/>
      <c r="F41" s="76"/>
      <c r="G41" s="76"/>
    </row>
    <row r="42" spans="1:9" x14ac:dyDescent="0.2">
      <c r="A42" s="101" t="s">
        <v>278</v>
      </c>
      <c r="B42" s="78">
        <v>0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</row>
    <row r="43" spans="1:9" x14ac:dyDescent="0.2">
      <c r="A43" s="102" t="s">
        <v>279</v>
      </c>
      <c r="B43" s="76">
        <v>0</v>
      </c>
      <c r="C43" s="76">
        <v>0</v>
      </c>
      <c r="D43" s="76">
        <v>0</v>
      </c>
      <c r="E43" s="76">
        <v>0</v>
      </c>
      <c r="F43" s="76"/>
      <c r="G43" s="76">
        <v>0</v>
      </c>
    </row>
    <row r="44" spans="1:9" ht="25.5" x14ac:dyDescent="0.2">
      <c r="A44" s="10" t="s">
        <v>280</v>
      </c>
      <c r="B44" s="76">
        <v>0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</row>
    <row r="45" spans="1:9" x14ac:dyDescent="0.2">
      <c r="A45" s="102" t="s">
        <v>281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</row>
    <row r="46" spans="1:9" x14ac:dyDescent="0.2">
      <c r="A46" s="102" t="s">
        <v>282</v>
      </c>
      <c r="B46" s="76">
        <v>0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</row>
    <row r="47" spans="1:9" ht="4.5" customHeight="1" x14ac:dyDescent="0.2">
      <c r="A47" s="103"/>
      <c r="B47" s="76"/>
      <c r="C47" s="76"/>
      <c r="D47" s="76"/>
      <c r="E47" s="76"/>
      <c r="F47" s="76"/>
      <c r="G47" s="76"/>
    </row>
    <row r="48" spans="1:9" x14ac:dyDescent="0.2">
      <c r="A48" s="101" t="s">
        <v>283</v>
      </c>
      <c r="B48" s="78">
        <f t="shared" ref="B48:G48" si="2">+B49+B59+B68+B79</f>
        <v>0</v>
      </c>
      <c r="C48" s="78">
        <f t="shared" si="2"/>
        <v>0</v>
      </c>
      <c r="D48" s="78">
        <f t="shared" si="2"/>
        <v>0</v>
      </c>
      <c r="E48" s="78">
        <f t="shared" si="2"/>
        <v>0</v>
      </c>
      <c r="F48" s="78">
        <f t="shared" si="2"/>
        <v>0</v>
      </c>
      <c r="G48" s="78">
        <f t="shared" si="2"/>
        <v>0</v>
      </c>
      <c r="I48" s="72">
        <f>+G48-'FORMATO 6A'!I85</f>
        <v>0</v>
      </c>
    </row>
    <row r="49" spans="1:7" x14ac:dyDescent="0.2">
      <c r="A49" s="101" t="s">
        <v>251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</row>
    <row r="50" spans="1:7" x14ac:dyDescent="0.2">
      <c r="A50" s="102" t="s">
        <v>252</v>
      </c>
      <c r="B50" s="76"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</row>
    <row r="51" spans="1:7" x14ac:dyDescent="0.2">
      <c r="A51" s="102" t="s">
        <v>253</v>
      </c>
      <c r="B51" s="76"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</row>
    <row r="52" spans="1:7" x14ac:dyDescent="0.2">
      <c r="A52" s="102" t="s">
        <v>254</v>
      </c>
      <c r="B52" s="76"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</row>
    <row r="53" spans="1:7" x14ac:dyDescent="0.2">
      <c r="A53" s="102" t="s">
        <v>255</v>
      </c>
      <c r="B53" s="76"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</row>
    <row r="54" spans="1:7" x14ac:dyDescent="0.2">
      <c r="A54" s="102" t="s">
        <v>256</v>
      </c>
      <c r="B54" s="76">
        <v>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</row>
    <row r="55" spans="1:7" x14ac:dyDescent="0.2">
      <c r="A55" s="102" t="s">
        <v>257</v>
      </c>
      <c r="B55" s="76">
        <v>0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</row>
    <row r="56" spans="1:7" x14ac:dyDescent="0.2">
      <c r="A56" s="102" t="s">
        <v>258</v>
      </c>
      <c r="B56" s="76">
        <v>0</v>
      </c>
      <c r="C56" s="76">
        <v>0</v>
      </c>
      <c r="D56" s="76">
        <v>0</v>
      </c>
      <c r="E56" s="76">
        <v>0</v>
      </c>
      <c r="F56" s="76">
        <v>0</v>
      </c>
      <c r="G56" s="76">
        <v>0</v>
      </c>
    </row>
    <row r="57" spans="1:7" x14ac:dyDescent="0.2">
      <c r="A57" s="102" t="s">
        <v>259</v>
      </c>
      <c r="B57" s="76">
        <v>0</v>
      </c>
      <c r="C57" s="76">
        <v>0</v>
      </c>
      <c r="D57" s="76">
        <v>0</v>
      </c>
      <c r="E57" s="76">
        <v>0</v>
      </c>
      <c r="F57" s="76">
        <v>0</v>
      </c>
      <c r="G57" s="76">
        <v>0</v>
      </c>
    </row>
    <row r="58" spans="1:7" ht="3.75" customHeight="1" x14ac:dyDescent="0.2">
      <c r="A58" s="103"/>
      <c r="B58" s="76"/>
      <c r="C58" s="76"/>
      <c r="D58" s="76"/>
      <c r="E58" s="76"/>
      <c r="F58" s="76"/>
      <c r="G58" s="76"/>
    </row>
    <row r="59" spans="1:7" x14ac:dyDescent="0.2">
      <c r="A59" s="101" t="s">
        <v>260</v>
      </c>
      <c r="B59" s="78">
        <f t="shared" ref="B59:G59" si="3">SUM(B60:B66)</f>
        <v>0</v>
      </c>
      <c r="C59" s="78">
        <f t="shared" si="3"/>
        <v>0</v>
      </c>
      <c r="D59" s="78">
        <f t="shared" si="3"/>
        <v>0</v>
      </c>
      <c r="E59" s="78">
        <f t="shared" si="3"/>
        <v>0</v>
      </c>
      <c r="F59" s="78">
        <f t="shared" si="3"/>
        <v>0</v>
      </c>
      <c r="G59" s="78">
        <f t="shared" si="3"/>
        <v>0</v>
      </c>
    </row>
    <row r="60" spans="1:7" x14ac:dyDescent="0.2">
      <c r="A60" s="102" t="s">
        <v>261</v>
      </c>
      <c r="B60" s="76">
        <v>0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</row>
    <row r="61" spans="1:7" x14ac:dyDescent="0.2">
      <c r="A61" s="102" t="s">
        <v>262</v>
      </c>
      <c r="B61" s="76">
        <v>0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</row>
    <row r="62" spans="1:7" x14ac:dyDescent="0.2">
      <c r="A62" s="102" t="s">
        <v>263</v>
      </c>
      <c r="B62" s="76">
        <f>+'FORMATO 6B'!C19</f>
        <v>0</v>
      </c>
      <c r="C62" s="76">
        <f>+'FORMATO 6B'!D19</f>
        <v>0</v>
      </c>
      <c r="D62" s="76">
        <f>+B62+C62</f>
        <v>0</v>
      </c>
      <c r="E62" s="76">
        <f>+'FORMATO 6B'!F19</f>
        <v>0</v>
      </c>
      <c r="F62" s="76">
        <f>+'FORMATO 6B'!G19</f>
        <v>0</v>
      </c>
      <c r="G62" s="76">
        <f>+D62-E62</f>
        <v>0</v>
      </c>
    </row>
    <row r="63" spans="1:7" x14ac:dyDescent="0.2">
      <c r="A63" s="102" t="s">
        <v>264</v>
      </c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</row>
    <row r="64" spans="1:7" x14ac:dyDescent="0.2">
      <c r="A64" s="102" t="s">
        <v>265</v>
      </c>
      <c r="B64" s="76">
        <v>0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</row>
    <row r="65" spans="1:7" x14ac:dyDescent="0.2">
      <c r="A65" s="102" t="s">
        <v>266</v>
      </c>
      <c r="B65" s="76">
        <v>0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</row>
    <row r="66" spans="1:7" x14ac:dyDescent="0.2">
      <c r="A66" s="102" t="s">
        <v>267</v>
      </c>
      <c r="B66" s="76">
        <v>0</v>
      </c>
      <c r="C66" s="76">
        <v>0</v>
      </c>
      <c r="D66" s="76">
        <v>0</v>
      </c>
      <c r="E66" s="76">
        <v>0</v>
      </c>
      <c r="F66" s="76">
        <v>0</v>
      </c>
      <c r="G66" s="76">
        <v>0</v>
      </c>
    </row>
    <row r="67" spans="1:7" ht="6.75" customHeight="1" x14ac:dyDescent="0.2">
      <c r="A67" s="103"/>
      <c r="B67" s="76"/>
      <c r="C67" s="76"/>
      <c r="D67" s="76"/>
      <c r="E67" s="76"/>
      <c r="F67" s="76"/>
      <c r="G67" s="76"/>
    </row>
    <row r="68" spans="1:7" x14ac:dyDescent="0.2">
      <c r="A68" s="101" t="s">
        <v>268</v>
      </c>
      <c r="B68" s="78">
        <v>0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</row>
    <row r="69" spans="1:7" x14ac:dyDescent="0.2">
      <c r="A69" s="102" t="s">
        <v>269</v>
      </c>
      <c r="B69" s="76">
        <v>0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</row>
    <row r="70" spans="1:7" x14ac:dyDescent="0.2">
      <c r="A70" s="102" t="s">
        <v>270</v>
      </c>
      <c r="B70" s="76">
        <v>0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</row>
    <row r="71" spans="1:7" x14ac:dyDescent="0.2">
      <c r="A71" s="102" t="s">
        <v>271</v>
      </c>
      <c r="B71" s="76">
        <v>0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</row>
    <row r="72" spans="1:7" x14ac:dyDescent="0.2">
      <c r="A72" s="102" t="s">
        <v>272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</row>
    <row r="73" spans="1:7" x14ac:dyDescent="0.2">
      <c r="A73" s="102" t="s">
        <v>273</v>
      </c>
      <c r="B73" s="76">
        <v>0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</row>
    <row r="74" spans="1:7" x14ac:dyDescent="0.2">
      <c r="A74" s="102" t="s">
        <v>274</v>
      </c>
      <c r="B74" s="76">
        <v>0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</row>
    <row r="75" spans="1:7" x14ac:dyDescent="0.2">
      <c r="A75" s="102" t="s">
        <v>275</v>
      </c>
      <c r="B75" s="76">
        <v>0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</row>
    <row r="76" spans="1:7" x14ac:dyDescent="0.2">
      <c r="A76" s="102" t="s">
        <v>276</v>
      </c>
      <c r="B76" s="76">
        <v>0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</row>
    <row r="77" spans="1:7" x14ac:dyDescent="0.2">
      <c r="A77" s="104" t="s">
        <v>277</v>
      </c>
      <c r="B77" s="105">
        <v>0</v>
      </c>
      <c r="C77" s="105">
        <v>0</v>
      </c>
      <c r="D77" s="105">
        <v>0</v>
      </c>
      <c r="E77" s="105">
        <v>0</v>
      </c>
      <c r="F77" s="105">
        <v>0</v>
      </c>
      <c r="G77" s="105">
        <v>0</v>
      </c>
    </row>
    <row r="78" spans="1:7" ht="5.25" customHeight="1" x14ac:dyDescent="0.2">
      <c r="A78" s="103"/>
      <c r="B78" s="76"/>
      <c r="C78" s="76"/>
      <c r="D78" s="76"/>
      <c r="E78" s="76"/>
      <c r="F78" s="76"/>
      <c r="G78" s="76"/>
    </row>
    <row r="79" spans="1:7" x14ac:dyDescent="0.2">
      <c r="A79" s="101" t="s">
        <v>278</v>
      </c>
      <c r="B79" s="78">
        <v>0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</row>
    <row r="80" spans="1:7" x14ac:dyDescent="0.2">
      <c r="A80" s="102" t="s">
        <v>279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</row>
    <row r="81" spans="1:7" ht="25.5" x14ac:dyDescent="0.2">
      <c r="A81" s="10" t="s">
        <v>280</v>
      </c>
      <c r="B81" s="76">
        <v>0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</row>
    <row r="82" spans="1:7" x14ac:dyDescent="0.2">
      <c r="A82" s="102" t="s">
        <v>281</v>
      </c>
      <c r="B82" s="76">
        <v>0</v>
      </c>
      <c r="C82" s="76">
        <v>0</v>
      </c>
      <c r="D82" s="76">
        <v>0</v>
      </c>
      <c r="E82" s="76">
        <v>0</v>
      </c>
      <c r="F82" s="76">
        <v>0</v>
      </c>
      <c r="G82" s="76">
        <v>0</v>
      </c>
    </row>
    <row r="83" spans="1:7" x14ac:dyDescent="0.2">
      <c r="A83" s="102" t="s">
        <v>282</v>
      </c>
      <c r="B83" s="76">
        <v>0</v>
      </c>
      <c r="C83" s="76">
        <v>0</v>
      </c>
      <c r="D83" s="76">
        <v>0</v>
      </c>
      <c r="E83" s="76">
        <v>0</v>
      </c>
      <c r="F83" s="76">
        <v>0</v>
      </c>
      <c r="G83" s="76">
        <v>0</v>
      </c>
    </row>
    <row r="84" spans="1:7" ht="6" customHeight="1" x14ac:dyDescent="0.2">
      <c r="A84" s="103"/>
      <c r="B84" s="76"/>
      <c r="C84" s="76"/>
      <c r="D84" s="76"/>
      <c r="E84" s="76"/>
      <c r="F84" s="76"/>
      <c r="G84" s="76"/>
    </row>
    <row r="85" spans="1:7" x14ac:dyDescent="0.2">
      <c r="A85" s="101" t="s">
        <v>246</v>
      </c>
      <c r="B85" s="78">
        <f t="shared" ref="B85:G85" si="4">+B11+B48</f>
        <v>0</v>
      </c>
      <c r="C85" s="78">
        <f t="shared" si="4"/>
        <v>0</v>
      </c>
      <c r="D85" s="78">
        <f t="shared" si="4"/>
        <v>0</v>
      </c>
      <c r="E85" s="78">
        <f t="shared" si="4"/>
        <v>0</v>
      </c>
      <c r="F85" s="78">
        <f t="shared" si="4"/>
        <v>0</v>
      </c>
      <c r="G85" s="78">
        <f t="shared" si="4"/>
        <v>0</v>
      </c>
    </row>
    <row r="86" spans="1:7" ht="13.5" thickBot="1" x14ac:dyDescent="0.25">
      <c r="A86" s="106"/>
      <c r="B86" s="107"/>
      <c r="C86" s="107"/>
      <c r="D86" s="107"/>
      <c r="E86" s="107"/>
      <c r="F86" s="107"/>
      <c r="G86" s="107"/>
    </row>
    <row r="90" spans="1:7" x14ac:dyDescent="0.2">
      <c r="A90" s="161" t="s">
        <v>444</v>
      </c>
      <c r="B90" s="157"/>
      <c r="C90" s="185" t="str">
        <f>+'FORMATO 1'!E87</f>
        <v>C.P ELIZABETH RUIZ TRINIDAD</v>
      </c>
      <c r="D90" s="185"/>
      <c r="E90" s="185"/>
      <c r="F90" s="185"/>
    </row>
    <row r="91" spans="1:7" ht="25.5" customHeight="1" x14ac:dyDescent="0.2">
      <c r="A91" s="160" t="s">
        <v>445</v>
      </c>
      <c r="B91" s="170"/>
      <c r="C91" s="174" t="str">
        <f>+'FORMATO 1'!E88</f>
        <v>ENLACE DE CIERRE DEL RÉGIMEN ESTATAL DE PROTECCIÓN SOCIAL EN SALUD EN TLAXCALA</v>
      </c>
      <c r="D91" s="174"/>
      <c r="E91" s="174"/>
      <c r="F91" s="174"/>
    </row>
  </sheetData>
  <mergeCells count="10">
    <mergeCell ref="A7:A9"/>
    <mergeCell ref="B7:F8"/>
    <mergeCell ref="G7:G9"/>
    <mergeCell ref="C90:F90"/>
    <mergeCell ref="C91:F91"/>
    <mergeCell ref="A2:G2"/>
    <mergeCell ref="A3:G3"/>
    <mergeCell ref="A4:G4"/>
    <mergeCell ref="A5:G5"/>
    <mergeCell ref="A6:G6"/>
  </mergeCells>
  <pageMargins left="1.01" right="0.51" top="0.21" bottom="0.36" header="0.17" footer="0.31496062992125984"/>
  <pageSetup scale="61" fitToWidth="0" orientation="portrait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7"/>
  <sheetViews>
    <sheetView topLeftCell="B1" zoomScaleNormal="100" workbookViewId="0">
      <pane ySplit="8" topLeftCell="A9" activePane="bottomLeft" state="frozen"/>
      <selection pane="bottomLeft" activeCell="K16" sqref="K16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175" t="s">
        <v>120</v>
      </c>
      <c r="C2" s="176"/>
      <c r="D2" s="176"/>
      <c r="E2" s="176"/>
      <c r="F2" s="176"/>
      <c r="G2" s="176"/>
      <c r="H2" s="218"/>
    </row>
    <row r="3" spans="2:8" x14ac:dyDescent="0.2">
      <c r="B3" s="202" t="s">
        <v>236</v>
      </c>
      <c r="C3" s="203"/>
      <c r="D3" s="203"/>
      <c r="E3" s="203"/>
      <c r="F3" s="203"/>
      <c r="G3" s="203"/>
      <c r="H3" s="219"/>
    </row>
    <row r="4" spans="2:8" x14ac:dyDescent="0.2">
      <c r="B4" s="202" t="s">
        <v>429</v>
      </c>
      <c r="C4" s="203"/>
      <c r="D4" s="203"/>
      <c r="E4" s="203"/>
      <c r="F4" s="203"/>
      <c r="G4" s="203"/>
      <c r="H4" s="219"/>
    </row>
    <row r="5" spans="2:8" x14ac:dyDescent="0.2">
      <c r="B5" s="202" t="s">
        <v>452</v>
      </c>
      <c r="C5" s="203"/>
      <c r="D5" s="203"/>
      <c r="E5" s="203"/>
      <c r="F5" s="203"/>
      <c r="G5" s="203"/>
      <c r="H5" s="219"/>
    </row>
    <row r="6" spans="2:8" ht="13.5" thickBot="1" x14ac:dyDescent="0.25">
      <c r="B6" s="205" t="s">
        <v>1</v>
      </c>
      <c r="C6" s="206"/>
      <c r="D6" s="206"/>
      <c r="E6" s="206"/>
      <c r="F6" s="206"/>
      <c r="G6" s="206"/>
      <c r="H6" s="220"/>
    </row>
    <row r="7" spans="2:8" ht="13.5" thickBot="1" x14ac:dyDescent="0.25">
      <c r="B7" s="215" t="s">
        <v>2</v>
      </c>
      <c r="C7" s="223" t="s">
        <v>238</v>
      </c>
      <c r="D7" s="224"/>
      <c r="E7" s="224"/>
      <c r="F7" s="224"/>
      <c r="G7" s="225"/>
      <c r="H7" s="210" t="s">
        <v>239</v>
      </c>
    </row>
    <row r="8" spans="2:8" ht="26.25" thickBot="1" x14ac:dyDescent="0.25">
      <c r="B8" s="217"/>
      <c r="C8" s="158" t="s">
        <v>198</v>
      </c>
      <c r="D8" s="158" t="s">
        <v>248</v>
      </c>
      <c r="E8" s="158" t="s">
        <v>249</v>
      </c>
      <c r="F8" s="158" t="s">
        <v>430</v>
      </c>
      <c r="G8" s="158" t="s">
        <v>215</v>
      </c>
      <c r="H8" s="211"/>
    </row>
    <row r="9" spans="2:8" x14ac:dyDescent="0.2">
      <c r="B9" s="163" t="s">
        <v>431</v>
      </c>
      <c r="C9" s="96">
        <f>C10+C11+C12+C15+C16+C19</f>
        <v>0</v>
      </c>
      <c r="D9" s="96">
        <f>D10+D11+D12+D15+D16+D19</f>
        <v>0</v>
      </c>
      <c r="E9" s="96">
        <f>E10+E11+E12+E15+E16+E19</f>
        <v>0</v>
      </c>
      <c r="F9" s="96">
        <f>F10+F11+F12+F15+F16+F19</f>
        <v>0</v>
      </c>
      <c r="G9" s="96">
        <f>G10+G11+G12+G15+G16+G19</f>
        <v>0</v>
      </c>
      <c r="H9" s="164">
        <f>E9-F9</f>
        <v>0</v>
      </c>
    </row>
    <row r="10" spans="2:8" ht="20.25" customHeight="1" x14ac:dyDescent="0.2">
      <c r="B10" s="159" t="s">
        <v>432</v>
      </c>
      <c r="C10" s="96">
        <v>0</v>
      </c>
      <c r="D10" s="7">
        <v>0</v>
      </c>
      <c r="E10" s="9">
        <f>C10+D10</f>
        <v>0</v>
      </c>
      <c r="F10" s="7">
        <v>0</v>
      </c>
      <c r="G10" s="7">
        <v>0</v>
      </c>
      <c r="H10" s="165">
        <f t="shared" ref="H10:H31" si="0">E10-F10</f>
        <v>0</v>
      </c>
    </row>
    <row r="11" spans="2:8" x14ac:dyDescent="0.2">
      <c r="B11" s="159" t="s">
        <v>433</v>
      </c>
      <c r="C11" s="96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59" t="s">
        <v>434</v>
      </c>
      <c r="C12" s="92">
        <f>SUM(C13:C14)</f>
        <v>0</v>
      </c>
      <c r="D12" s="92">
        <f>SUM(D13:D14)</f>
        <v>0</v>
      </c>
      <c r="E12" s="92">
        <f>SUM(E13:E14)</f>
        <v>0</v>
      </c>
      <c r="F12" s="92">
        <f>SUM(F13:F14)</f>
        <v>0</v>
      </c>
      <c r="G12" s="92">
        <f>SUM(G13:G14)</f>
        <v>0</v>
      </c>
      <c r="H12" s="9">
        <f t="shared" si="0"/>
        <v>0</v>
      </c>
    </row>
    <row r="13" spans="2:8" x14ac:dyDescent="0.2">
      <c r="B13" s="166" t="s">
        <v>435</v>
      </c>
      <c r="C13" s="96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66" t="s">
        <v>436</v>
      </c>
      <c r="C14" s="96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59" t="s">
        <v>437</v>
      </c>
      <c r="C15" s="96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59" t="s">
        <v>438</v>
      </c>
      <c r="C16" s="92">
        <f>C17+C18</f>
        <v>0</v>
      </c>
      <c r="D16" s="92">
        <f>D17+D18</f>
        <v>0</v>
      </c>
      <c r="E16" s="92">
        <f>E17+E18</f>
        <v>0</v>
      </c>
      <c r="F16" s="92">
        <f>F17+F18</f>
        <v>0</v>
      </c>
      <c r="G16" s="92">
        <f>G17+G18</f>
        <v>0</v>
      </c>
      <c r="H16" s="9">
        <f t="shared" si="0"/>
        <v>0</v>
      </c>
    </row>
    <row r="17" spans="2:8" x14ac:dyDescent="0.2">
      <c r="B17" s="166" t="s">
        <v>439</v>
      </c>
      <c r="C17" s="96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66" t="s">
        <v>440</v>
      </c>
      <c r="C18" s="96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59" t="s">
        <v>441</v>
      </c>
      <c r="C19" s="96"/>
      <c r="D19" s="7"/>
      <c r="E19" s="9">
        <f>C19+D19</f>
        <v>0</v>
      </c>
      <c r="F19" s="7"/>
      <c r="G19" s="7"/>
      <c r="H19" s="9">
        <f t="shared" si="0"/>
        <v>0</v>
      </c>
    </row>
    <row r="20" spans="2:8" x14ac:dyDescent="0.2">
      <c r="B20" s="159"/>
      <c r="C20" s="96"/>
      <c r="D20" s="7"/>
      <c r="E20" s="7"/>
      <c r="F20" s="7"/>
      <c r="G20" s="7"/>
      <c r="H20" s="9"/>
    </row>
    <row r="21" spans="2:8" x14ac:dyDescent="0.2">
      <c r="B21" s="163" t="s">
        <v>442</v>
      </c>
      <c r="C21" s="96">
        <f>C22+C23+C24+C27+C28+C31</f>
        <v>0</v>
      </c>
      <c r="D21" s="96">
        <f>D22+D23+D24+D27+D28+D31</f>
        <v>0</v>
      </c>
      <c r="E21" s="96">
        <f>E22+E23+E24+E27+E28+E31</f>
        <v>0</v>
      </c>
      <c r="F21" s="96">
        <f>F22+F23+F24+F27+F28+F31</f>
        <v>0</v>
      </c>
      <c r="G21" s="96">
        <f>G22+G23+G24+G27+G28+G31</f>
        <v>0</v>
      </c>
      <c r="H21" s="7">
        <f t="shared" si="0"/>
        <v>0</v>
      </c>
    </row>
    <row r="22" spans="2:8" ht="18.75" customHeight="1" x14ac:dyDescent="0.2">
      <c r="B22" s="159" t="s">
        <v>432</v>
      </c>
      <c r="C22" s="96">
        <v>0</v>
      </c>
      <c r="D22" s="7">
        <f>+'[1]BG-E-D '!$H$81</f>
        <v>0</v>
      </c>
      <c r="E22" s="9">
        <f>C22+D22</f>
        <v>0</v>
      </c>
      <c r="F22" s="7">
        <f>+D22</f>
        <v>0</v>
      </c>
      <c r="G22" s="7">
        <f>+D22</f>
        <v>0</v>
      </c>
      <c r="H22" s="9">
        <f t="shared" si="0"/>
        <v>0</v>
      </c>
    </row>
    <row r="23" spans="2:8" x14ac:dyDescent="0.2">
      <c r="B23" s="159" t="s">
        <v>433</v>
      </c>
      <c r="C23" s="96"/>
      <c r="D23" s="7"/>
      <c r="E23" s="9">
        <f>C23+D23</f>
        <v>0</v>
      </c>
      <c r="F23" s="7"/>
      <c r="G23" s="7"/>
      <c r="H23" s="9">
        <f t="shared" si="0"/>
        <v>0</v>
      </c>
    </row>
    <row r="24" spans="2:8" x14ac:dyDescent="0.2">
      <c r="B24" s="159" t="s">
        <v>434</v>
      </c>
      <c r="C24" s="92">
        <f>SUM(C25:C26)</f>
        <v>0</v>
      </c>
      <c r="D24" s="92">
        <f>SUM(D25:D26)</f>
        <v>0</v>
      </c>
      <c r="E24" s="92">
        <f>SUM(E25:E26)</f>
        <v>0</v>
      </c>
      <c r="F24" s="92">
        <f>SUM(F25:F26)</f>
        <v>0</v>
      </c>
      <c r="G24" s="92">
        <f>SUM(G25:G26)</f>
        <v>0</v>
      </c>
      <c r="H24" s="9">
        <f t="shared" si="0"/>
        <v>0</v>
      </c>
    </row>
    <row r="25" spans="2:8" x14ac:dyDescent="0.2">
      <c r="B25" s="166" t="s">
        <v>435</v>
      </c>
      <c r="C25" s="96"/>
      <c r="D25" s="7"/>
      <c r="E25" s="9">
        <f>C25+D25</f>
        <v>0</v>
      </c>
      <c r="F25" s="7"/>
      <c r="G25" s="7"/>
      <c r="H25" s="9">
        <f t="shared" si="0"/>
        <v>0</v>
      </c>
    </row>
    <row r="26" spans="2:8" x14ac:dyDescent="0.2">
      <c r="B26" s="166" t="s">
        <v>436</v>
      </c>
      <c r="C26" s="96"/>
      <c r="D26" s="7"/>
      <c r="E26" s="9">
        <f>C26+D26</f>
        <v>0</v>
      </c>
      <c r="F26" s="7"/>
      <c r="G26" s="7"/>
      <c r="H26" s="9">
        <f t="shared" si="0"/>
        <v>0</v>
      </c>
    </row>
    <row r="27" spans="2:8" x14ac:dyDescent="0.2">
      <c r="B27" s="159" t="s">
        <v>437</v>
      </c>
      <c r="C27" s="96"/>
      <c r="D27" s="7"/>
      <c r="E27" s="9">
        <f>C27+D27</f>
        <v>0</v>
      </c>
      <c r="F27" s="7"/>
      <c r="G27" s="7"/>
      <c r="H27" s="9">
        <f t="shared" si="0"/>
        <v>0</v>
      </c>
    </row>
    <row r="28" spans="2:8" ht="25.5" x14ac:dyDescent="0.2">
      <c r="B28" s="159" t="s">
        <v>438</v>
      </c>
      <c r="C28" s="92">
        <f>C29+C30</f>
        <v>0</v>
      </c>
      <c r="D28" s="92">
        <f>D29+D30</f>
        <v>0</v>
      </c>
      <c r="E28" s="92">
        <f>E29+E30</f>
        <v>0</v>
      </c>
      <c r="F28" s="92">
        <f>F29+F30</f>
        <v>0</v>
      </c>
      <c r="G28" s="92">
        <f>G29+G30</f>
        <v>0</v>
      </c>
      <c r="H28" s="9">
        <f t="shared" si="0"/>
        <v>0</v>
      </c>
    </row>
    <row r="29" spans="2:8" x14ac:dyDescent="0.2">
      <c r="B29" s="166" t="s">
        <v>439</v>
      </c>
      <c r="C29" s="96"/>
      <c r="D29" s="7"/>
      <c r="E29" s="9">
        <f>C29+D29</f>
        <v>0</v>
      </c>
      <c r="F29" s="7"/>
      <c r="G29" s="7"/>
      <c r="H29" s="9">
        <f t="shared" si="0"/>
        <v>0</v>
      </c>
    </row>
    <row r="30" spans="2:8" x14ac:dyDescent="0.2">
      <c r="B30" s="166" t="s">
        <v>440</v>
      </c>
      <c r="C30" s="96"/>
      <c r="D30" s="7"/>
      <c r="E30" s="9">
        <f>C30+D30</f>
        <v>0</v>
      </c>
      <c r="F30" s="7"/>
      <c r="G30" s="7"/>
      <c r="H30" s="9">
        <f t="shared" si="0"/>
        <v>0</v>
      </c>
    </row>
    <row r="31" spans="2:8" x14ac:dyDescent="0.2">
      <c r="B31" s="159" t="s">
        <v>441</v>
      </c>
      <c r="C31" s="96"/>
      <c r="D31" s="7"/>
      <c r="E31" s="9">
        <f>C31+D31</f>
        <v>0</v>
      </c>
      <c r="F31" s="7"/>
      <c r="G31" s="7"/>
      <c r="H31" s="9">
        <f t="shared" si="0"/>
        <v>0</v>
      </c>
    </row>
    <row r="32" spans="2:8" x14ac:dyDescent="0.2">
      <c r="B32" s="163" t="s">
        <v>443</v>
      </c>
      <c r="C32" s="96">
        <f t="shared" ref="C32:H32" si="1">C9+C21</f>
        <v>0</v>
      </c>
      <c r="D32" s="96">
        <f t="shared" si="1"/>
        <v>0</v>
      </c>
      <c r="E32" s="96">
        <f t="shared" si="1"/>
        <v>0</v>
      </c>
      <c r="F32" s="96">
        <f t="shared" si="1"/>
        <v>0</v>
      </c>
      <c r="G32" s="96">
        <f t="shared" si="1"/>
        <v>0</v>
      </c>
      <c r="H32" s="96">
        <f t="shared" si="1"/>
        <v>0</v>
      </c>
    </row>
    <row r="33" spans="2:8" ht="13.5" thickBot="1" x14ac:dyDescent="0.25">
      <c r="B33" s="167"/>
      <c r="C33" s="168"/>
      <c r="D33" s="169"/>
      <c r="E33" s="169"/>
      <c r="F33" s="169"/>
      <c r="G33" s="169"/>
      <c r="H33" s="169"/>
    </row>
    <row r="35" spans="2:8" ht="81" customHeight="1" x14ac:dyDescent="0.2"/>
    <row r="36" spans="2:8" ht="15" customHeight="1" x14ac:dyDescent="0.2">
      <c r="B36" s="162" t="s">
        <v>444</v>
      </c>
      <c r="C36" s="162"/>
      <c r="D36" s="185" t="str">
        <f>+'FORMATO 1'!E87</f>
        <v>C.P ELIZABETH RUIZ TRINIDAD</v>
      </c>
      <c r="E36" s="185"/>
      <c r="F36" s="185"/>
      <c r="G36" s="185"/>
    </row>
    <row r="37" spans="2:8" ht="26.25" customHeight="1" x14ac:dyDescent="0.2">
      <c r="B37" s="162" t="s">
        <v>445</v>
      </c>
      <c r="C37" s="162"/>
      <c r="D37" s="174" t="str">
        <f>+'FORMATO 1'!E88</f>
        <v>ENLACE DE CIERRE DEL RÉGIMEN ESTATAL DE PROTECCIÓN SOCIAL EN SALUD EN TLAXCALA</v>
      </c>
      <c r="E37" s="174"/>
      <c r="F37" s="174"/>
      <c r="G37" s="174"/>
    </row>
  </sheetData>
  <mergeCells count="10">
    <mergeCell ref="B2:H2"/>
    <mergeCell ref="B3:H3"/>
    <mergeCell ref="B4:H4"/>
    <mergeCell ref="B5:H5"/>
    <mergeCell ref="B6:H6"/>
    <mergeCell ref="D36:G36"/>
    <mergeCell ref="D37:G37"/>
    <mergeCell ref="B7:B8"/>
    <mergeCell ref="C7:G7"/>
    <mergeCell ref="H7:H8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Marlen</cp:lastModifiedBy>
  <cp:lastPrinted>2021-07-07T03:44:36Z</cp:lastPrinted>
  <dcterms:created xsi:type="dcterms:W3CDTF">2016-10-11T18:36:49Z</dcterms:created>
  <dcterms:modified xsi:type="dcterms:W3CDTF">2021-07-21T21:45:34Z</dcterms:modified>
</cp:coreProperties>
</file>