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ITE\"/>
    </mc:Choice>
  </mc:AlternateContent>
  <xr:revisionPtr revIDLastSave="0" documentId="10_ncr:8100000_{587A1F8D-6B47-4A3E-9159-DA8B4EF32C5A}" xr6:coauthVersionLast="32" xr6:coauthVersionMax="32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" l="1"/>
  <c r="D17" i="4" l="1"/>
  <c r="E78" i="5" l="1"/>
  <c r="F78" i="5"/>
  <c r="G78" i="5"/>
  <c r="H78" i="5"/>
  <c r="I78" i="5"/>
  <c r="D78" i="5"/>
  <c r="F70" i="5"/>
  <c r="D70" i="5"/>
  <c r="D56" i="4"/>
  <c r="E56" i="4"/>
  <c r="G67" i="1" l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C46" i="1" s="1"/>
  <c r="G46" i="1" l="1"/>
  <c r="G58" i="1" s="1"/>
  <c r="G80" i="1" s="1"/>
  <c r="C61" i="1"/>
  <c r="F58" i="4"/>
  <c r="H14" i="5" l="1"/>
  <c r="I15" i="5" l="1"/>
  <c r="I36" i="5" l="1"/>
  <c r="F36" i="5"/>
  <c r="F13" i="4" l="1"/>
  <c r="I17" i="5" l="1"/>
  <c r="F30" i="1"/>
  <c r="F14" i="5" l="1"/>
  <c r="A3" i="5" l="1"/>
  <c r="A3" i="4"/>
  <c r="A3" i="3"/>
  <c r="A3" i="2"/>
  <c r="F17" i="5" l="1"/>
  <c r="F8" i="1" l="1"/>
  <c r="G43" i="5" l="1"/>
  <c r="F8" i="4"/>
  <c r="E43" i="5" l="1"/>
  <c r="E73" i="5" s="1"/>
  <c r="F43" i="5"/>
  <c r="F73" i="5" s="1"/>
  <c r="G73" i="5"/>
  <c r="H43" i="5"/>
  <c r="H73" i="5" s="1"/>
  <c r="D43" i="5"/>
  <c r="D73" i="5" s="1"/>
  <c r="I19" i="5"/>
  <c r="I43" i="5" l="1"/>
  <c r="I73" i="5" s="1"/>
  <c r="I14" i="5"/>
  <c r="I13" i="5"/>
  <c r="E74" i="4" l="1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F56" i="4"/>
  <c r="E54" i="4"/>
  <c r="F54" i="4"/>
  <c r="D54" i="4"/>
  <c r="E53" i="4"/>
  <c r="F53" i="4"/>
  <c r="D53" i="4"/>
  <c r="E52" i="4"/>
  <c r="F52" i="4"/>
  <c r="D52" i="4"/>
  <c r="D61" i="4" s="1"/>
  <c r="E51" i="4"/>
  <c r="F51" i="4"/>
  <c r="D51" i="4"/>
  <c r="E38" i="4"/>
  <c r="F38" i="4"/>
  <c r="D38" i="4"/>
  <c r="E41" i="4"/>
  <c r="F41" i="4"/>
  <c r="D41" i="4"/>
  <c r="E17" i="4"/>
  <c r="F17" i="4"/>
  <c r="E13" i="4"/>
  <c r="D13" i="4"/>
  <c r="E8" i="4"/>
  <c r="D8" i="4"/>
  <c r="D19" i="2"/>
  <c r="E19" i="2"/>
  <c r="F19" i="2"/>
  <c r="H19" i="2"/>
  <c r="I19" i="2"/>
  <c r="C19" i="2"/>
  <c r="D45" i="4" l="1"/>
  <c r="D32" i="4"/>
  <c r="E45" i="4"/>
  <c r="E60" i="4"/>
  <c r="E61" i="4" s="1"/>
  <c r="E21" i="4"/>
  <c r="F45" i="4"/>
  <c r="F21" i="4"/>
  <c r="F22" i="4" s="1"/>
  <c r="F23" i="4" s="1"/>
  <c r="F32" i="4" s="1"/>
  <c r="F60" i="4"/>
  <c r="F61" i="4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E22" i="4" l="1"/>
  <c r="E23" i="4" s="1"/>
  <c r="E32" i="4" s="1"/>
  <c r="F78" i="1"/>
  <c r="B46" i="1"/>
  <c r="B61" i="1" s="1"/>
  <c r="F46" i="1"/>
  <c r="F58" i="1" s="1"/>
  <c r="G19" i="2" s="1"/>
  <c r="F80" i="1" l="1"/>
</calcChain>
</file>

<file path=xl/sharedStrings.xml><?xml version="1.0" encoding="utf-8"?>
<sst xmlns="http://schemas.openxmlformats.org/spreadsheetml/2006/main" count="694" uniqueCount="534">
  <si>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</si>
  <si>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</si>
  <si>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</si>
  <si>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</si>
  <si>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</si>
  <si>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</si>
  <si>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</si>
  <si>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</si>
  <si>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</si>
  <si>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</si>
  <si>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</si>
  <si>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</si>
  <si>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</si>
  <si>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</si>
  <si>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</si>
  <si>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</si>
  <si>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</si>
  <si>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</si>
  <si>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</si>
  <si>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</si>
  <si>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</si>
  <si>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</si>
  <si>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</si>
  <si>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</si>
  <si>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</si>
  <si>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</si>
  <si>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</si>
  <si>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</si>
  <si>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</si>
  <si>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</si>
  <si>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</si>
  <si>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</si>
  <si>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</si>
  <si>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</si>
  <si>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</si>
  <si>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</si>
  <si>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</si>
  <si>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</si>
  <si>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</si>
  <si>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</si>
  <si>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</si>
  <si>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</si>
  <si>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</si>
  <si>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</si>
  <si>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</si>
  <si>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</si>
  <si>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</si>
  <si>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</si>
  <si>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</si>
  <si>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</si>
  <si>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</si>
  <si>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</si>
  <si>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</si>
  <si>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</si>
  <si>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</si>
  <si>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</si>
  <si>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</si>
  <si>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</si>
  <si>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</si>
  <si>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</si>
  <si>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</si>
  <si>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</si>
  <si>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</si>
  <si>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</si>
  <si>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</si>
  <si>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</si>
  <si>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</si>
  <si>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</si>
  <si>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</si>
  <si>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</si>
  <si>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</si>
  <si>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</si>
  <si>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</si>
  <si>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</si>
  <si>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</si>
  <si>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</si>
  <si>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</si>
  <si>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</si>
  <si>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</si>
  <si>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</si>
  <si>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</si>
  <si>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</si>
  <si>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</si>
  <si>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</si>
  <si>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</si>
  <si>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</si>
  <si>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</si>
  <si>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</si>
  <si>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</si>
  <si>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</si>
  <si>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</si>
  <si>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</si>
  <si>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</si>
  <si>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</si>
  <si>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</si>
  <si>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</si>
  <si>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</si>
  <si>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</si>
  <si>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</si>
  <si>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</si>
  <si>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</si>
  <si>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</si>
  <si>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</si>
  <si>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</si>
  <si>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</si>
  <si>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</si>
  <si>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</si>
  <si>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</si>
  <si>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</si>
  <si>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</si>
  <si>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</si>
  <si>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</si>
  <si>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</si>
  <si>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</si>
  <si>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</si>
  <si>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</si>
  <si>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</si>
  <si>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</si>
  <si>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</si>
  <si>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</si>
  <si>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</si>
  <si>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</si>
  <si>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</si>
  <si>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</si>
  <si>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</si>
  <si>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</si>
  <si>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</si>
  <si>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</si>
  <si>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</si>
  <si>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</si>
  <si>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</si>
  <si>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</si>
  <si>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</si>
  <si>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</si>
  <si>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</si>
  <si>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</si>
  <si>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</si>
  <si>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</si>
  <si>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</si>
  <si>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</si>
  <si>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</si>
  <si>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</si>
  <si>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</si>
  <si>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</si>
  <si>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</si>
  <si>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</si>
  <si>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</si>
  <si>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</si>
  <si>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</si>
  <si>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</si>
  <si>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</si>
  <si>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</si>
  <si>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</si>
  <si>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</si>
  <si>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</si>
  <si>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</si>
  <si>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</si>
  <si>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</si>
  <si>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</si>
  <si>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</si>
  <si>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</si>
  <si>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</si>
  <si>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</si>
  <si>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</si>
  <si>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</si>
  <si>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</si>
  <si>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</si>
  <si>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</si>
  <si>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</si>
  <si>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</si>
  <si>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</si>
  <si>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</si>
  <si>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</si>
  <si>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</si>
  <si>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</si>
  <si>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</si>
  <si>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</si>
  <si>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</si>
  <si>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</si>
  <si>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</si>
  <si>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</si>
  <si>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</si>
  <si>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</si>
  <si>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</si>
  <si>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</si>
  <si>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</si>
  <si>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</si>
  <si>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</si>
  <si>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</si>
  <si>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</si>
  <si>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</si>
  <si>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</si>
  <si>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</si>
  <si>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</si>
  <si>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</si>
  <si>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</si>
  <si>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</si>
  <si>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</si>
  <si>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</si>
  <si>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</si>
  <si>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</si>
  <si>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</si>
  <si>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</si>
  <si>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</si>
  <si>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</si>
  <si>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</si>
  <si>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</si>
  <si>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</si>
  <si>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</si>
  <si>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</si>
  <si>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</si>
  <si>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</si>
  <si>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</si>
  <si>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</si>
  <si>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</si>
  <si>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</si>
  <si>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</si>
  <si>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</si>
  <si>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</si>
  <si>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</si>
  <si>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</si>
  <si>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</si>
  <si>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</si>
  <si>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</si>
  <si>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</si>
  <si>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</si>
  <si>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</si>
  <si>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</si>
  <si>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</si>
  <si>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</si>
  <si>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</si>
  <si>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</si>
  <si>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</si>
  <si>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</si>
  <si>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</si>
  <si>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</si>
  <si>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</si>
  <si>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</si>
  <si>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</si>
  <si>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</si>
  <si>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</si>
  <si>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</si>
  <si>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</si>
  <si>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</si>
  <si>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</si>
  <si>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</si>
  <si>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</si>
  <si>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</si>
  <si>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</si>
  <si>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</si>
  <si>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</si>
  <si>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</si>
  <si>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</si>
  <si>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</si>
  <si>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</si>
  <si>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</si>
  <si>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</si>
  <si>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</si>
  <si>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</si>
  <si>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</si>
  <si>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</si>
  <si>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</si>
  <si>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</si>
  <si>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</si>
  <si>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</si>
  <si>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</si>
  <si>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</si>
  <si>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</si>
  <si>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</si>
  <si>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</si>
  <si>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</si>
  <si>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</si>
  <si>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</si>
  <si>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</si>
  <si>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</si>
  <si>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</si>
  <si>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</si>
  <si>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</si>
  <si>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</si>
  <si>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</si>
  <si>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</si>
  <si>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</si>
  <si>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</si>
  <si>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</si>
  <si>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</si>
  <si>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</si>
  <si>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</si>
  <si>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</si>
  <si>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</si>
  <si>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</si>
  <si>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</si>
  <si>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</si>
  <si>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</si>
  <si>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</si>
  <si>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</si>
  <si>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</si>
  <si>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</si>
  <si>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</si>
  <si>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</si>
  <si>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</si>
  <si>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</si>
  <si>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</si>
  <si>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</si>
  <si>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</si>
  <si>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</si>
  <si>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</si>
  <si>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</si>
  <si>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</si>
  <si>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</si>
  <si>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</si>
  <si>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</si>
  <si>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</si>
  <si>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</si>
  <si>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</si>
  <si>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</si>
  <si>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</si>
  <si>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</si>
  <si>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</si>
  <si>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</si>
  <si>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</si>
  <si>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</si>
  <si>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</si>
  <si>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</si>
  <si>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</si>
  <si>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</si>
  <si>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</si>
  <si>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</si>
  <si>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</si>
  <si>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</si>
  <si>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</si>
  <si>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</si>
  <si>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</si>
  <si>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</si>
  <si>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</si>
  <si>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</si>
  <si>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</si>
  <si>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</si>
  <si>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</si>
  <si>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</si>
  <si>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</si>
  <si>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</si>
  <si>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</si>
  <si>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</si>
  <si>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</si>
  <si>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</si>
  <si>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</si>
  <si>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</si>
  <si>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</si>
  <si>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</si>
  <si>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</si>
  <si>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</si>
  <si>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</si>
  <si>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</si>
  <si>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</si>
  <si>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</si>
  <si>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</si>
  <si>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</si>
  <si>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</si>
  <si>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</si>
  <si>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</si>
  <si>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</si>
  <si>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</si>
  <si>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</si>
  <si>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</si>
  <si>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</si>
  <si>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</si>
  <si>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</si>
  <si>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</si>
  <si>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</si>
  <si>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</si>
  <si>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</si>
  <si>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</si>
  <si>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</si>
  <si>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</si>
  <si>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</si>
  <si>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</si>
  <si>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</si>
  <si>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</si>
  <si>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</si>
  <si>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</si>
  <si>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</si>
  <si>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</si>
  <si>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</si>
  <si>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</si>
  <si>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</si>
  <si>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</si>
  <si>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</si>
  <si>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</si>
  <si>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</si>
  <si>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</si>
  <si>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</si>
  <si>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</si>
  <si>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</si>
  <si>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</si>
  <si>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</si>
  <si>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</si>
  <si>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</si>
  <si>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</si>
  <si>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</si>
  <si>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</si>
  <si>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</si>
  <si>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</si>
  <si>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</si>
  <si>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</si>
  <si>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</si>
  <si>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</si>
  <si>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</si>
  <si>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</si>
  <si>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</si>
  <si>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</si>
  <si>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</si>
  <si>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</si>
  <si>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</si>
  <si>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</si>
  <si>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</si>
  <si>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</si>
  <si>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</si>
  <si>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</si>
  <si>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</si>
  <si>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</si>
  <si>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</si>
  <si>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</si>
  <si>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</si>
  <si>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</si>
  <si>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</si>
  <si>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</si>
  <si>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</si>
  <si>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</si>
  <si>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</si>
  <si>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</si>
  <si>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</si>
  <si>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</si>
  <si>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</si>
  <si>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</si>
  <si>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</si>
  <si>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</si>
  <si>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</si>
  <si>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</si>
  <si>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</si>
  <si>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</si>
  <si>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</si>
  <si>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</si>
  <si>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</si>
  <si>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</si>
  <si>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</si>
  <si>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</si>
  <si>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</si>
  <si>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</si>
  <si>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</si>
  <si>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</si>
  <si>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</si>
  <si>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</si>
  <si>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</si>
  <si>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</si>
  <si>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</si>
  <si>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</si>
  <si>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</si>
  <si>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</si>
  <si>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</si>
  <si>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</si>
  <si>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</si>
  <si>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</si>
  <si>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</si>
  <si>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</si>
  <si>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</si>
  <si>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</si>
  <si>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</si>
  <si>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</si>
  <si>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</si>
  <si>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</si>
  <si>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</si>
  <si>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</si>
  <si>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</si>
  <si>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</si>
  <si>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</si>
  <si>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</si>
  <si>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</si>
  <si>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</si>
  <si>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</si>
  <si>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</si>
  <si>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</si>
  <si>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</si>
  <si>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</si>
  <si>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</si>
  <si>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</si>
  <si>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</si>
  <si>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</si>
  <si>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</si>
  <si>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</si>
  <si>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</si>
  <si>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</si>
  <si>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</si>
  <si>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</si>
  <si>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</si>
  <si>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</si>
  <si>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</si>
  <si>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</si>
  <si>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</si>
  <si>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</si>
  <si>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</si>
  <si>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</si>
  <si>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</si>
  <si>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</si>
  <si>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</si>
  <si>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</si>
  <si>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</si>
  <si>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</si>
  <si>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</si>
  <si>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</si>
  <si>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</si>
  <si>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</si>
  <si>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</si>
  <si>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</si>
  <si>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</si>
  <si>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</si>
  <si>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</si>
  <si>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</si>
  <si>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</si>
  <si>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</si>
  <si>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</si>
  <si>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</si>
  <si>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</si>
  <si>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</si>
  <si>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</si>
  <si>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</si>
  <si>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</si>
  <si>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</si>
  <si>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</si>
  <si>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</si>
  <si>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</si>
  <si>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Monto pagado de la inversión al 31 de marzo de 2021</t>
  </si>
  <si>
    <t>Monto pagado de la inversión actualizado al 31 de marzo de 2021</t>
  </si>
  <si>
    <t>Saldo pendiente por pagar de la inversión al 31 de marzo de 2021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</si>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</sst>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3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31" xfId="0" applyNumberFormat="1" applyFont="1" applyFill="1" applyBorder="1" applyAlignment="1">
      <alignment horizontal="right" vertical="center" wrapText="1"/>
    </xf>
    <xf numFmtId="3" fontId="5" fillId="4" borderId="32" xfId="0" applyNumberFormat="1" applyFont="1" applyFill="1" applyBorder="1" applyAlignment="1">
      <alignment horizontal="right" vertical="center" wrapText="1"/>
    </xf>
    <xf numFmtId="3" fontId="5" fillId="4" borderId="1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zoomScaleNormal="100" workbookViewId="0">
      <selection activeCell="F70" sqref="F7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54" t="s">
        <v>120</v>
      </c>
      <c r="B1" s="255"/>
      <c r="C1" s="255"/>
      <c r="D1" s="255"/>
      <c r="E1" s="255"/>
      <c r="F1" s="255"/>
      <c r="G1" s="256"/>
      <c r="H1" s="38"/>
      <c r="I1" s="38"/>
    </row>
    <row r="2" spans="1:9" x14ac:dyDescent="0.25">
      <c r="A2" s="257" t="s">
        <v>0</v>
      </c>
      <c r="B2" s="258"/>
      <c r="C2" s="258"/>
      <c r="D2" s="258"/>
      <c r="E2" s="258"/>
      <c r="F2" s="258"/>
      <c r="G2" s="259"/>
      <c r="H2" s="38"/>
      <c r="I2" s="38"/>
    </row>
    <row r="3" spans="1:9" x14ac:dyDescent="0.25">
      <c r="A3" s="257" t="s">
        <v>533</v>
      </c>
      <c r="B3" s="258"/>
      <c r="C3" s="258"/>
      <c r="D3" s="258"/>
      <c r="E3" s="258"/>
      <c r="F3" s="258"/>
      <c r="G3" s="259"/>
      <c r="H3" s="38"/>
      <c r="I3" s="38"/>
    </row>
    <row r="4" spans="1:9" ht="15.75" thickBot="1" x14ac:dyDescent="0.3">
      <c r="A4" s="260" t="s">
        <v>1</v>
      </c>
      <c r="B4" s="261"/>
      <c r="C4" s="261"/>
      <c r="D4" s="261"/>
      <c r="E4" s="261"/>
      <c r="F4" s="261"/>
      <c r="G4" s="262"/>
      <c r="H4" s="38"/>
      <c r="I4" s="38"/>
    </row>
    <row r="5" spans="1:9" ht="15.75" thickBot="1" x14ac:dyDescent="0.3">
      <c r="A5" s="167" t="s">
        <v>429</v>
      </c>
      <c r="B5" s="166">
        <v>2021</v>
      </c>
      <c r="C5" s="166">
        <v>2020</v>
      </c>
      <c r="D5" s="244" t="s">
        <v>429</v>
      </c>
      <c r="E5" s="245"/>
      <c r="F5" s="166">
        <v>2021</v>
      </c>
      <c r="G5" s="166">
        <v>2020</v>
      </c>
      <c r="H5" s="38"/>
      <c r="I5" s="38"/>
    </row>
    <row r="6" spans="1:9" x14ac:dyDescent="0.25">
      <c r="A6" s="40" t="s">
        <v>3</v>
      </c>
      <c r="B6" s="41"/>
      <c r="C6" s="41"/>
      <c r="D6" s="248" t="s">
        <v>4</v>
      </c>
      <c r="E6" s="249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40" t="s">
        <v>6</v>
      </c>
      <c r="E7" s="241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11447163.979999999</v>
      </c>
      <c r="C8" s="41">
        <f>SUM(C9:C15)</f>
        <v>13068534.029999999</v>
      </c>
      <c r="D8" s="242" t="s">
        <v>8</v>
      </c>
      <c r="E8" s="243"/>
      <c r="F8" s="41">
        <f>SUM(F9:F17)</f>
        <v>4435213.9399999995</v>
      </c>
      <c r="G8" s="41">
        <f>SUM(G9:G17)</f>
        <v>3606465.7</v>
      </c>
      <c r="H8" s="38"/>
      <c r="I8" s="38"/>
    </row>
    <row r="9" spans="1:9" ht="15" customHeight="1" x14ac:dyDescent="0.25">
      <c r="A9" s="42" t="s">
        <v>9</v>
      </c>
      <c r="B9" s="26">
        <v>7366.52</v>
      </c>
      <c r="C9" s="26">
        <v>26012.14</v>
      </c>
      <c r="D9" s="242" t="s">
        <v>10</v>
      </c>
      <c r="E9" s="243"/>
      <c r="F9" s="26">
        <v>601792.5</v>
      </c>
      <c r="G9" s="26">
        <v>403794.91</v>
      </c>
      <c r="H9" s="38"/>
      <c r="I9" s="38"/>
    </row>
    <row r="10" spans="1:9" ht="15" customHeight="1" x14ac:dyDescent="0.25">
      <c r="A10" s="42" t="s">
        <v>11</v>
      </c>
      <c r="B10" s="26">
        <v>11397658.859999999</v>
      </c>
      <c r="C10" s="26">
        <v>13029838.289999999</v>
      </c>
      <c r="D10" s="242" t="s">
        <v>12</v>
      </c>
      <c r="E10" s="243"/>
      <c r="F10" s="26">
        <v>811923.32</v>
      </c>
      <c r="G10" s="26">
        <v>2255403.58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42" t="s">
        <v>14</v>
      </c>
      <c r="E11" s="243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42" t="s">
        <v>16</v>
      </c>
      <c r="E12" s="243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42" t="s">
        <v>18</v>
      </c>
      <c r="E13" s="243"/>
      <c r="F13" s="26">
        <v>1179279.25</v>
      </c>
      <c r="G13" s="26">
        <v>7.07</v>
      </c>
      <c r="H13" s="38"/>
      <c r="I13" s="38"/>
    </row>
    <row r="14" spans="1:9" ht="20.25" customHeight="1" x14ac:dyDescent="0.25">
      <c r="A14" s="42" t="s">
        <v>19</v>
      </c>
      <c r="B14" s="26">
        <v>34455</v>
      </c>
      <c r="C14" s="26">
        <v>5000</v>
      </c>
      <c r="D14" s="242" t="s">
        <v>20</v>
      </c>
      <c r="E14" s="243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42" t="s">
        <v>22</v>
      </c>
      <c r="E15" s="243"/>
      <c r="F15" s="26">
        <v>1841721.27</v>
      </c>
      <c r="G15" s="26">
        <v>943762.54</v>
      </c>
      <c r="H15" s="38"/>
      <c r="I15" s="38"/>
    </row>
    <row r="16" spans="1:9" ht="24" x14ac:dyDescent="0.25">
      <c r="A16" s="25" t="s">
        <v>23</v>
      </c>
      <c r="B16" s="41">
        <f>SUM(B17:B23)</f>
        <v>485741.54</v>
      </c>
      <c r="C16" s="41">
        <f>SUM(C17:C23)</f>
        <v>488088.38999999996</v>
      </c>
      <c r="D16" s="242" t="s">
        <v>24</v>
      </c>
      <c r="E16" s="243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42" t="s">
        <v>26</v>
      </c>
      <c r="E17" s="243"/>
      <c r="F17" s="26">
        <v>497.6</v>
      </c>
      <c r="G17" s="26">
        <v>3497.6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42" t="s">
        <v>28</v>
      </c>
      <c r="E18" s="243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324208.33</v>
      </c>
      <c r="C19" s="26">
        <v>326555.18</v>
      </c>
      <c r="D19" s="242" t="s">
        <v>30</v>
      </c>
      <c r="E19" s="243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42" t="s">
        <v>32</v>
      </c>
      <c r="E20" s="243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42" t="s">
        <v>34</v>
      </c>
      <c r="E21" s="243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42" t="s">
        <v>36</v>
      </c>
      <c r="E22" s="243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42" t="s">
        <v>38</v>
      </c>
      <c r="E23" s="243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2999.18</v>
      </c>
      <c r="C24" s="41">
        <f>SUM(C25:C29)</f>
        <v>257210</v>
      </c>
      <c r="D24" s="242" t="s">
        <v>40</v>
      </c>
      <c r="E24" s="243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2999.18</v>
      </c>
      <c r="C25" s="26">
        <v>257210</v>
      </c>
      <c r="D25" s="242" t="s">
        <v>42</v>
      </c>
      <c r="E25" s="243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42" t="s">
        <v>44</v>
      </c>
      <c r="E26" s="243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42" t="s">
        <v>46</v>
      </c>
      <c r="E27" s="243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42" t="s">
        <v>48</v>
      </c>
      <c r="E28" s="243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42" t="s">
        <v>50</v>
      </c>
      <c r="E29" s="243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42" t="s">
        <v>52</v>
      </c>
      <c r="E30" s="243"/>
      <c r="F30" s="41">
        <f>+F32</f>
        <v>163382.01999999999</v>
      </c>
      <c r="G30" s="41">
        <f>+G32</f>
        <v>441258.96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42" t="s">
        <v>54</v>
      </c>
      <c r="E31" s="243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42" t="s">
        <v>56</v>
      </c>
      <c r="E32" s="243"/>
      <c r="F32" s="26">
        <v>163382.01999999999</v>
      </c>
      <c r="G32" s="26">
        <v>441258.96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42" t="s">
        <v>58</v>
      </c>
      <c r="E33" s="243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42" t="s">
        <v>60</v>
      </c>
      <c r="E34" s="243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42" t="s">
        <v>62</v>
      </c>
      <c r="E35" s="243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42" t="s">
        <v>64</v>
      </c>
      <c r="E36" s="243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42" t="s">
        <v>66</v>
      </c>
      <c r="E37" s="243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42" t="s">
        <v>68</v>
      </c>
      <c r="E38" s="243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42" t="s">
        <v>70</v>
      </c>
      <c r="E39" s="243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42" t="s">
        <v>72</v>
      </c>
      <c r="E40" s="243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42" t="s">
        <v>74</v>
      </c>
      <c r="E41" s="243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42" t="s">
        <v>76</v>
      </c>
      <c r="E42" s="243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42" t="s">
        <v>78</v>
      </c>
      <c r="E43" s="243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46" t="s">
        <v>80</v>
      </c>
      <c r="E44" s="247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42"/>
      <c r="E45" s="243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11944543.589999998</v>
      </c>
      <c r="C46" s="41">
        <f>+C8+C16+C24+C30+C36+C37+C40</f>
        <v>13822471.310000001</v>
      </c>
      <c r="D46" s="240" t="s">
        <v>82</v>
      </c>
      <c r="E46" s="241"/>
      <c r="F46" s="41">
        <f>+F41+F37+F30+F25+F22+F18+F8</f>
        <v>4735601.6199999992</v>
      </c>
      <c r="G46" s="41">
        <f>+G41+G37+G30+G25+G22+G18+G8</f>
        <v>4184730.3200000003</v>
      </c>
      <c r="H46" s="38"/>
      <c r="I46" s="38"/>
    </row>
    <row r="47" spans="1:9" x14ac:dyDescent="0.25">
      <c r="A47" s="40"/>
      <c r="B47" s="26"/>
      <c r="C47" s="26"/>
      <c r="D47" s="242"/>
      <c r="E47" s="243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40" t="s">
        <v>84</v>
      </c>
      <c r="E48" s="241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42" t="s">
        <v>86</v>
      </c>
      <c r="E49" s="243"/>
      <c r="F49" s="26">
        <v>0</v>
      </c>
      <c r="G49" s="26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42" t="s">
        <v>88</v>
      </c>
      <c r="E50" s="243"/>
      <c r="F50" s="26">
        <v>0</v>
      </c>
      <c r="G50" s="26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42" t="s">
        <v>90</v>
      </c>
      <c r="E51" s="243"/>
      <c r="F51" s="26">
        <v>0</v>
      </c>
      <c r="G51" s="26">
        <v>0</v>
      </c>
      <c r="H51" s="38"/>
      <c r="I51" s="38"/>
    </row>
    <row r="52" spans="1:9" x14ac:dyDescent="0.25">
      <c r="A52" s="42" t="s">
        <v>91</v>
      </c>
      <c r="B52" s="26">
        <v>30729046.780000001</v>
      </c>
      <c r="C52" s="26">
        <v>25013494.559999999</v>
      </c>
      <c r="D52" s="242" t="s">
        <v>92</v>
      </c>
      <c r="E52" s="243"/>
      <c r="F52" s="26">
        <v>0</v>
      </c>
      <c r="G52" s="26">
        <v>0</v>
      </c>
      <c r="H52" s="38"/>
      <c r="I52" s="38"/>
    </row>
    <row r="53" spans="1:9" ht="15.75" customHeight="1" x14ac:dyDescent="0.25">
      <c r="A53" s="42" t="s">
        <v>93</v>
      </c>
      <c r="B53" s="26">
        <v>399771.41</v>
      </c>
      <c r="C53" s="26">
        <v>399771.41</v>
      </c>
      <c r="D53" s="242" t="s">
        <v>94</v>
      </c>
      <c r="E53" s="243"/>
      <c r="F53" s="26">
        <v>0</v>
      </c>
      <c r="G53" s="26">
        <v>0</v>
      </c>
      <c r="H53" s="38"/>
      <c r="I53" s="38"/>
    </row>
    <row r="54" spans="1:9" x14ac:dyDescent="0.25">
      <c r="A54" s="42" t="s">
        <v>95</v>
      </c>
      <c r="B54" s="26">
        <v>-1224312.26</v>
      </c>
      <c r="C54" s="26">
        <v>-1224312.26</v>
      </c>
      <c r="D54" s="242" t="s">
        <v>96</v>
      </c>
      <c r="E54" s="243"/>
      <c r="F54" s="26">
        <v>43986.5</v>
      </c>
      <c r="G54" s="26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40"/>
      <c r="E55" s="241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40" t="s">
        <v>99</v>
      </c>
      <c r="E56" s="241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42"/>
      <c r="E57" s="243"/>
      <c r="F57" s="26"/>
      <c r="G57" s="26"/>
      <c r="H57" s="38"/>
      <c r="I57" s="38"/>
    </row>
    <row r="58" spans="1:9" x14ac:dyDescent="0.25">
      <c r="A58" s="42"/>
      <c r="B58" s="26"/>
      <c r="C58" s="26"/>
      <c r="D58" s="240" t="s">
        <v>101</v>
      </c>
      <c r="E58" s="241"/>
      <c r="F58" s="41">
        <f>+F56+F46</f>
        <v>4779588.1199999992</v>
      </c>
      <c r="G58" s="41">
        <f>+G56+G46</f>
        <v>4228716.82</v>
      </c>
      <c r="H58" s="38"/>
      <c r="I58" s="38"/>
    </row>
    <row r="59" spans="1:9" ht="24" x14ac:dyDescent="0.25">
      <c r="A59" s="40" t="s">
        <v>102</v>
      </c>
      <c r="B59" s="41">
        <f>SUM(B49:B58)</f>
        <v>29904505.93</v>
      </c>
      <c r="C59" s="41">
        <f>SUM(C49:C58)</f>
        <v>24188953.709999997</v>
      </c>
      <c r="D59" s="242"/>
      <c r="E59" s="243"/>
      <c r="F59" s="26"/>
      <c r="G59" s="26"/>
      <c r="H59" s="38"/>
      <c r="I59" s="38"/>
    </row>
    <row r="60" spans="1:9" x14ac:dyDescent="0.25">
      <c r="A60" s="42"/>
      <c r="B60" s="26"/>
      <c r="C60" s="26"/>
      <c r="D60" s="240" t="s">
        <v>103</v>
      </c>
      <c r="E60" s="241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41849049.519999996</v>
      </c>
      <c r="C61" s="41">
        <f>+C59+C46</f>
        <v>38011425.019999996</v>
      </c>
      <c r="D61" s="242"/>
      <c r="E61" s="243"/>
      <c r="F61" s="26"/>
      <c r="G61" s="26"/>
      <c r="H61" s="38"/>
      <c r="I61" s="38"/>
    </row>
    <row r="62" spans="1:9" x14ac:dyDescent="0.25">
      <c r="A62" s="42"/>
      <c r="B62" s="26"/>
      <c r="C62" s="26"/>
      <c r="D62" s="240" t="s">
        <v>105</v>
      </c>
      <c r="E62" s="241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42" t="s">
        <v>106</v>
      </c>
      <c r="E63" s="243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42" t="s">
        <v>107</v>
      </c>
      <c r="E64" s="243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42" t="s">
        <v>108</v>
      </c>
      <c r="E65" s="243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42"/>
      <c r="E66" s="243"/>
      <c r="F66" s="26"/>
      <c r="G66" s="26"/>
      <c r="H66" s="38"/>
      <c r="I66" s="38"/>
    </row>
    <row r="67" spans="1:9" x14ac:dyDescent="0.25">
      <c r="A67" s="42"/>
      <c r="B67" s="26"/>
      <c r="C67" s="26"/>
      <c r="D67" s="240" t="s">
        <v>109</v>
      </c>
      <c r="E67" s="241"/>
      <c r="F67" s="41">
        <f>+F68+F69</f>
        <v>20151275.91</v>
      </c>
      <c r="G67" s="41">
        <f>+G68+G69</f>
        <v>16864522.710000001</v>
      </c>
      <c r="H67" s="38"/>
      <c r="I67" s="38"/>
    </row>
    <row r="68" spans="1:9" x14ac:dyDescent="0.25">
      <c r="A68" s="42"/>
      <c r="B68" s="26"/>
      <c r="C68" s="26"/>
      <c r="D68" s="242" t="s">
        <v>110</v>
      </c>
      <c r="E68" s="243"/>
      <c r="F68" s="26">
        <v>3116936.78</v>
      </c>
      <c r="G68" s="26">
        <v>4247548.87</v>
      </c>
      <c r="H68" s="38"/>
      <c r="I68" s="38"/>
    </row>
    <row r="69" spans="1:9" x14ac:dyDescent="0.25">
      <c r="A69" s="42"/>
      <c r="B69" s="26"/>
      <c r="C69" s="26"/>
      <c r="D69" s="242" t="s">
        <v>111</v>
      </c>
      <c r="E69" s="243"/>
      <c r="F69" s="26">
        <v>17034339.129999999</v>
      </c>
      <c r="G69" s="26">
        <v>12616973.84</v>
      </c>
      <c r="H69" s="38"/>
      <c r="I69" s="38"/>
    </row>
    <row r="70" spans="1:9" x14ac:dyDescent="0.25">
      <c r="A70" s="42"/>
      <c r="B70" s="26"/>
      <c r="C70" s="26"/>
      <c r="D70" s="242" t="s">
        <v>112</v>
      </c>
      <c r="E70" s="243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42" t="s">
        <v>113</v>
      </c>
      <c r="E71" s="243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42" t="s">
        <v>114</v>
      </c>
      <c r="E72" s="243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42"/>
      <c r="E73" s="243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40" t="s">
        <v>115</v>
      </c>
      <c r="E74" s="241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42" t="s">
        <v>116</v>
      </c>
      <c r="E75" s="243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42" t="s">
        <v>117</v>
      </c>
      <c r="E76" s="243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40" t="s">
        <v>118</v>
      </c>
      <c r="E78" s="241"/>
      <c r="F78" s="41">
        <f>+F62+F67+F74</f>
        <v>37069461.399999999</v>
      </c>
      <c r="G78" s="41">
        <f>+G62+G67+G74</f>
        <v>33782708.200000003</v>
      </c>
      <c r="H78" s="38"/>
      <c r="I78" s="38"/>
    </row>
    <row r="79" spans="1:9" x14ac:dyDescent="0.25">
      <c r="A79" s="42"/>
      <c r="B79" s="26"/>
      <c r="C79" s="26"/>
      <c r="D79" s="242"/>
      <c r="E79" s="243"/>
      <c r="F79" s="41"/>
      <c r="G79" s="41"/>
      <c r="H79" s="38"/>
      <c r="I79" s="38"/>
    </row>
    <row r="80" spans="1:9" x14ac:dyDescent="0.25">
      <c r="A80" s="42"/>
      <c r="B80" s="26"/>
      <c r="C80" s="26"/>
      <c r="D80" s="240" t="s">
        <v>119</v>
      </c>
      <c r="E80" s="241"/>
      <c r="F80" s="41">
        <f>+F58+F78</f>
        <v>41849049.519999996</v>
      </c>
      <c r="G80" s="41">
        <f>+G58+G78</f>
        <v>38011425.020000003</v>
      </c>
      <c r="H80" s="38"/>
      <c r="I80" s="38"/>
    </row>
    <row r="81" spans="1:9" ht="15.75" thickBot="1" x14ac:dyDescent="0.3">
      <c r="A81" s="46"/>
      <c r="B81" s="47"/>
      <c r="C81" s="47"/>
      <c r="D81" s="246"/>
      <c r="E81" s="247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51" t="s">
        <v>430</v>
      </c>
      <c r="B83" s="251"/>
      <c r="C83" s="251"/>
      <c r="D83" s="251"/>
      <c r="E83" s="251"/>
      <c r="F83" s="251"/>
      <c r="G83" s="251"/>
      <c r="H83" s="251"/>
      <c r="I83" s="251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52"/>
      <c r="C87" s="252"/>
      <c r="D87" s="29"/>
      <c r="E87" s="52"/>
      <c r="F87" s="52"/>
      <c r="H87" s="29"/>
      <c r="I87" s="29"/>
    </row>
    <row r="88" spans="1:9" x14ac:dyDescent="0.25">
      <c r="A88" s="32"/>
      <c r="B88" s="253" t="s">
        <v>522</v>
      </c>
      <c r="C88" s="253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50" t="s">
        <v>517</v>
      </c>
      <c r="C89" s="250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opLeftCell="A19" zoomScaleNormal="100" workbookViewId="0">
      <selection activeCell="G17" sqref="G17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54" t="s">
        <v>120</v>
      </c>
      <c r="B1" s="255"/>
      <c r="C1" s="255"/>
      <c r="D1" s="255"/>
      <c r="E1" s="255"/>
      <c r="F1" s="255"/>
      <c r="G1" s="255"/>
      <c r="H1" s="255"/>
      <c r="I1" s="256"/>
    </row>
    <row r="2" spans="1:9" x14ac:dyDescent="0.25">
      <c r="A2" s="257" t="s">
        <v>121</v>
      </c>
      <c r="B2" s="258"/>
      <c r="C2" s="258"/>
      <c r="D2" s="258"/>
      <c r="E2" s="258"/>
      <c r="F2" s="258"/>
      <c r="G2" s="258"/>
      <c r="H2" s="258"/>
      <c r="I2" s="259"/>
    </row>
    <row r="3" spans="1:9" x14ac:dyDescent="0.25">
      <c r="A3" s="257" t="str">
        <f>+'FORMATO 1'!A3</f>
        <v>del 01 de enero al 31 de diciembre de 2021</v>
      </c>
      <c r="B3" s="258"/>
      <c r="C3" s="258"/>
      <c r="D3" s="258"/>
      <c r="E3" s="258"/>
      <c r="F3" s="258"/>
      <c r="G3" s="258"/>
      <c r="H3" s="258"/>
      <c r="I3" s="259"/>
    </row>
    <row r="4" spans="1:9" ht="15.75" thickBot="1" x14ac:dyDescent="0.3">
      <c r="A4" s="260" t="s">
        <v>1</v>
      </c>
      <c r="B4" s="261"/>
      <c r="C4" s="261"/>
      <c r="D4" s="261"/>
      <c r="E4" s="261"/>
      <c r="F4" s="261"/>
      <c r="G4" s="261"/>
      <c r="H4" s="261"/>
      <c r="I4" s="262"/>
    </row>
    <row r="5" spans="1:9" ht="24" customHeight="1" x14ac:dyDescent="0.25">
      <c r="A5" s="257" t="s">
        <v>122</v>
      </c>
      <c r="B5" s="259"/>
      <c r="C5" s="164" t="s">
        <v>123</v>
      </c>
      <c r="D5" s="281" t="s">
        <v>124</v>
      </c>
      <c r="E5" s="281" t="s">
        <v>125</v>
      </c>
      <c r="F5" s="281" t="s">
        <v>126</v>
      </c>
      <c r="G5" s="165" t="s">
        <v>127</v>
      </c>
      <c r="H5" s="281" t="s">
        <v>129</v>
      </c>
      <c r="I5" s="281" t="s">
        <v>130</v>
      </c>
    </row>
    <row r="6" spans="1:9" ht="70.5" customHeight="1" thickBot="1" x14ac:dyDescent="0.3">
      <c r="A6" s="260"/>
      <c r="B6" s="262"/>
      <c r="C6" s="166" t="s">
        <v>529</v>
      </c>
      <c r="D6" s="282"/>
      <c r="E6" s="282"/>
      <c r="F6" s="282"/>
      <c r="G6" s="166" t="s">
        <v>128</v>
      </c>
      <c r="H6" s="282"/>
      <c r="I6" s="282"/>
    </row>
    <row r="7" spans="1:9" x14ac:dyDescent="0.25">
      <c r="A7" s="285"/>
      <c r="B7" s="286"/>
      <c r="C7" s="57"/>
      <c r="D7" s="57"/>
      <c r="E7" s="57"/>
      <c r="F7" s="57"/>
      <c r="G7" s="57"/>
      <c r="H7" s="57"/>
      <c r="I7" s="57"/>
    </row>
    <row r="8" spans="1:9" x14ac:dyDescent="0.25">
      <c r="A8" s="263" t="s">
        <v>131</v>
      </c>
      <c r="B8" s="264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63" t="s">
        <v>132</v>
      </c>
      <c r="B9" s="264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8" t="s">
        <v>136</v>
      </c>
      <c r="B13" s="279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63" t="s">
        <v>140</v>
      </c>
      <c r="B17" s="264"/>
      <c r="C17" s="41">
        <v>4228716.82</v>
      </c>
      <c r="D17" s="41">
        <v>0</v>
      </c>
      <c r="E17" s="41">
        <v>0</v>
      </c>
      <c r="F17" s="41">
        <v>0</v>
      </c>
      <c r="G17" s="41">
        <v>4779588.12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40" t="s">
        <v>141</v>
      </c>
      <c r="B19" s="241"/>
      <c r="C19" s="41">
        <f>+C8+C17</f>
        <v>4228716.82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4779588.12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63"/>
      <c r="B20" s="264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63" t="s">
        <v>519</v>
      </c>
      <c r="B21" s="264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65" t="s">
        <v>142</v>
      </c>
      <c r="B22" s="266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65" t="s">
        <v>143</v>
      </c>
      <c r="B23" s="266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65" t="s">
        <v>144</v>
      </c>
      <c r="B24" s="266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83"/>
      <c r="B25" s="284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63" t="s">
        <v>145</v>
      </c>
      <c r="B26" s="264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65" t="s">
        <v>146</v>
      </c>
      <c r="B27" s="266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65" t="s">
        <v>147</v>
      </c>
      <c r="B28" s="266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65" t="s">
        <v>148</v>
      </c>
      <c r="B29" s="266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70"/>
      <c r="B30" s="271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72" t="s">
        <v>149</v>
      </c>
      <c r="B32" s="273"/>
      <c r="C32" s="65" t="s">
        <v>150</v>
      </c>
      <c r="D32" s="65" t="s">
        <v>152</v>
      </c>
      <c r="E32" s="65" t="s">
        <v>155</v>
      </c>
      <c r="F32" s="267" t="s">
        <v>157</v>
      </c>
      <c r="G32" s="65" t="s">
        <v>158</v>
      </c>
      <c r="H32" s="64"/>
      <c r="I32" s="64"/>
    </row>
    <row r="33" spans="1:10" x14ac:dyDescent="0.25">
      <c r="A33" s="274"/>
      <c r="B33" s="275"/>
      <c r="C33" s="55" t="s">
        <v>151</v>
      </c>
      <c r="D33" s="55" t="s">
        <v>153</v>
      </c>
      <c r="E33" s="55" t="s">
        <v>156</v>
      </c>
      <c r="F33" s="268"/>
      <c r="G33" s="55" t="s">
        <v>159</v>
      </c>
      <c r="H33" s="64"/>
      <c r="I33" s="64"/>
    </row>
    <row r="34" spans="1:10" ht="15.75" thickBot="1" x14ac:dyDescent="0.3">
      <c r="A34" s="276"/>
      <c r="B34" s="277"/>
      <c r="C34" s="66"/>
      <c r="D34" s="56" t="s">
        <v>154</v>
      </c>
      <c r="E34" s="66"/>
      <c r="F34" s="269"/>
      <c r="G34" s="66"/>
      <c r="H34" s="64"/>
      <c r="I34" s="64"/>
    </row>
    <row r="35" spans="1:10" ht="29.25" customHeight="1" x14ac:dyDescent="0.25">
      <c r="A35" s="248" t="s">
        <v>160</v>
      </c>
      <c r="B35" s="249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87" t="s">
        <v>430</v>
      </c>
      <c r="C40" s="287"/>
      <c r="D40" s="287"/>
      <c r="E40" s="287"/>
      <c r="F40" s="287"/>
      <c r="G40" s="287"/>
      <c r="H40" s="287"/>
      <c r="I40" s="287"/>
      <c r="J40" s="27"/>
    </row>
    <row r="41" spans="1:10" x14ac:dyDescent="0.25">
      <c r="A41" s="1"/>
      <c r="B41" s="287"/>
      <c r="C41" s="287"/>
      <c r="D41" s="287"/>
      <c r="E41" s="287"/>
      <c r="F41" s="287"/>
      <c r="G41" s="287"/>
      <c r="H41" s="287"/>
      <c r="I41" s="287"/>
      <c r="J41" s="170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88"/>
      <c r="D43" s="288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89" t="s">
        <v>522</v>
      </c>
      <c r="D44" s="289"/>
      <c r="E44" s="4"/>
      <c r="F44" s="289" t="s">
        <v>516</v>
      </c>
      <c r="G44" s="289"/>
      <c r="H44" s="289"/>
      <c r="I44" s="33"/>
      <c r="J44" s="29"/>
    </row>
    <row r="45" spans="1:10" x14ac:dyDescent="0.25">
      <c r="A45" s="1"/>
      <c r="B45" s="73"/>
      <c r="C45" s="280" t="s">
        <v>517</v>
      </c>
      <c r="D45" s="280"/>
      <c r="E45" s="74"/>
      <c r="F45" s="280" t="s">
        <v>518</v>
      </c>
      <c r="G45" s="280"/>
      <c r="H45" s="280"/>
      <c r="I45" s="33"/>
      <c r="J45" s="29"/>
    </row>
    <row r="46" spans="1:10" x14ac:dyDescent="0.25">
      <c r="A46" s="1"/>
      <c r="B46" s="280"/>
      <c r="C46" s="280"/>
      <c r="D46" s="22"/>
      <c r="E46" s="22"/>
      <c r="F46" s="280"/>
      <c r="G46" s="280"/>
      <c r="H46" s="280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zoomScale="115" zoomScaleNormal="115" workbookViewId="0">
      <selection activeCell="M8" sqref="M8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54" t="s">
        <v>120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1" x14ac:dyDescent="0.25">
      <c r="A2" s="257" t="s">
        <v>164</v>
      </c>
      <c r="B2" s="258"/>
      <c r="C2" s="258"/>
      <c r="D2" s="258"/>
      <c r="E2" s="258"/>
      <c r="F2" s="258"/>
      <c r="G2" s="258"/>
      <c r="H2" s="258"/>
      <c r="I2" s="258"/>
      <c r="J2" s="258"/>
      <c r="K2" s="259"/>
    </row>
    <row r="3" spans="1:11" x14ac:dyDescent="0.25">
      <c r="A3" s="257" t="str">
        <f>+'FORMATO 1'!A3</f>
        <v>del 01 de enero al 31 de diciembre de 2021</v>
      </c>
      <c r="B3" s="258"/>
      <c r="C3" s="258"/>
      <c r="D3" s="258"/>
      <c r="E3" s="258"/>
      <c r="F3" s="258"/>
      <c r="G3" s="258"/>
      <c r="H3" s="258"/>
      <c r="I3" s="258"/>
      <c r="J3" s="258"/>
      <c r="K3" s="259"/>
    </row>
    <row r="4" spans="1:11" ht="15.75" thickBot="1" x14ac:dyDescent="0.3">
      <c r="A4" s="260" t="s">
        <v>1</v>
      </c>
      <c r="B4" s="261"/>
      <c r="C4" s="261"/>
      <c r="D4" s="261"/>
      <c r="E4" s="261"/>
      <c r="F4" s="261"/>
      <c r="G4" s="261"/>
      <c r="H4" s="261"/>
      <c r="I4" s="261"/>
      <c r="J4" s="261"/>
      <c r="K4" s="262"/>
    </row>
    <row r="5" spans="1:11" ht="108.75" thickBot="1" x14ac:dyDescent="0.3">
      <c r="A5" s="168" t="s">
        <v>165</v>
      </c>
      <c r="B5" s="166" t="s">
        <v>523</v>
      </c>
      <c r="C5" s="166" t="s">
        <v>166</v>
      </c>
      <c r="D5" s="166" t="s">
        <v>167</v>
      </c>
      <c r="E5" s="166" t="s">
        <v>168</v>
      </c>
      <c r="F5" s="166" t="s">
        <v>169</v>
      </c>
      <c r="G5" s="166" t="s">
        <v>170</v>
      </c>
      <c r="H5" s="166" t="s">
        <v>171</v>
      </c>
      <c r="I5" s="166" t="s">
        <v>530</v>
      </c>
      <c r="J5" s="166" t="s">
        <v>531</v>
      </c>
      <c r="K5" s="166" t="s">
        <v>532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51" t="s">
        <v>430</v>
      </c>
      <c r="C22" s="251"/>
      <c r="D22" s="251"/>
      <c r="E22" s="251"/>
      <c r="F22" s="251"/>
      <c r="G22" s="251"/>
      <c r="H22" s="251"/>
      <c r="I22" s="251"/>
      <c r="J22" s="251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88"/>
      <c r="D27" s="288"/>
      <c r="E27" s="4"/>
      <c r="F27" s="15"/>
      <c r="G27" s="15"/>
      <c r="H27" s="15"/>
      <c r="I27" s="29"/>
      <c r="J27" s="29"/>
    </row>
    <row r="28" spans="1:11" x14ac:dyDescent="0.25">
      <c r="B28" s="289" t="s">
        <v>522</v>
      </c>
      <c r="C28" s="289"/>
      <c r="D28" s="289"/>
      <c r="E28" s="289"/>
      <c r="F28" s="289" t="s">
        <v>516</v>
      </c>
      <c r="G28" s="289"/>
      <c r="H28" s="289"/>
      <c r="I28" s="33"/>
      <c r="J28" s="29"/>
    </row>
    <row r="29" spans="1:11" ht="15" customHeight="1" x14ac:dyDescent="0.25">
      <c r="B29" s="73"/>
      <c r="C29" s="280" t="s">
        <v>517</v>
      </c>
      <c r="D29" s="280"/>
      <c r="E29" s="74"/>
      <c r="F29" s="280" t="s">
        <v>518</v>
      </c>
      <c r="G29" s="280"/>
      <c r="H29" s="280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zoomScale="130" zoomScaleNormal="130" workbookViewId="0">
      <selection activeCell="D24" sqref="D24"/>
    </sheetView>
  </sheetViews>
  <sheetFormatPr baseColWidth="10" defaultRowHeight="15" x14ac:dyDescent="0.25"/>
  <cols>
    <col min="1" max="2" width="3.5703125" customWidth="1"/>
    <col min="3" max="3" width="31" style="112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54" t="s">
        <v>120</v>
      </c>
      <c r="B1" s="255"/>
      <c r="C1" s="255"/>
      <c r="D1" s="255"/>
      <c r="E1" s="255"/>
      <c r="F1" s="256"/>
    </row>
    <row r="2" spans="1:6" x14ac:dyDescent="0.25">
      <c r="A2" s="328" t="s">
        <v>183</v>
      </c>
      <c r="B2" s="329"/>
      <c r="C2" s="329"/>
      <c r="D2" s="329"/>
      <c r="E2" s="329"/>
      <c r="F2" s="330"/>
    </row>
    <row r="3" spans="1:6" x14ac:dyDescent="0.25">
      <c r="A3" s="328" t="str">
        <f>+'FORMATO 1'!A3</f>
        <v>del 01 de enero al 31 de diciembre de 2021</v>
      </c>
      <c r="B3" s="329"/>
      <c r="C3" s="329"/>
      <c r="D3" s="329"/>
      <c r="E3" s="329"/>
      <c r="F3" s="330"/>
    </row>
    <row r="4" spans="1:6" ht="15.75" thickBot="1" x14ac:dyDescent="0.3">
      <c r="A4" s="331" t="s">
        <v>1</v>
      </c>
      <c r="B4" s="332"/>
      <c r="C4" s="332"/>
      <c r="D4" s="332"/>
      <c r="E4" s="332"/>
      <c r="F4" s="333"/>
    </row>
    <row r="5" spans="1:6" x14ac:dyDescent="0.25">
      <c r="A5" s="321" t="s">
        <v>2</v>
      </c>
      <c r="B5" s="322"/>
      <c r="C5" s="323"/>
      <c r="D5" s="169" t="s">
        <v>184</v>
      </c>
      <c r="E5" s="327" t="s">
        <v>186</v>
      </c>
      <c r="F5" s="169" t="s">
        <v>187</v>
      </c>
    </row>
    <row r="6" spans="1:6" ht="24.75" customHeight="1" thickBot="1" x14ac:dyDescent="0.3">
      <c r="A6" s="324"/>
      <c r="B6" s="325"/>
      <c r="C6" s="326"/>
      <c r="D6" s="166" t="s">
        <v>185</v>
      </c>
      <c r="E6" s="282"/>
      <c r="F6" s="166" t="s">
        <v>188</v>
      </c>
    </row>
    <row r="7" spans="1:6" x14ac:dyDescent="0.25">
      <c r="A7" s="79"/>
      <c r="B7" s="80"/>
      <c r="C7" s="105"/>
      <c r="D7" s="81"/>
      <c r="E7" s="81"/>
      <c r="F7" s="81"/>
    </row>
    <row r="8" spans="1:6" x14ac:dyDescent="0.25">
      <c r="A8" s="240" t="s">
        <v>189</v>
      </c>
      <c r="B8" s="302"/>
      <c r="C8" s="241"/>
      <c r="D8" s="82">
        <f>+D9+D10+D11</f>
        <v>189215279.44</v>
      </c>
      <c r="E8" s="82">
        <f t="shared" ref="E8" si="0">+E9+E10+E11</f>
        <v>205307573.88</v>
      </c>
      <c r="F8" s="82">
        <f>+F9+F10+F11</f>
        <v>205307573.88</v>
      </c>
    </row>
    <row r="9" spans="1:6" x14ac:dyDescent="0.25">
      <c r="A9" s="79"/>
      <c r="B9" s="303" t="s">
        <v>190</v>
      </c>
      <c r="C9" s="243"/>
      <c r="D9" s="83">
        <v>185782415</v>
      </c>
      <c r="E9" s="83">
        <v>205307573.88</v>
      </c>
      <c r="F9" s="83">
        <v>205307573.88</v>
      </c>
    </row>
    <row r="10" spans="1:6" x14ac:dyDescent="0.25">
      <c r="A10" s="79"/>
      <c r="B10" s="304" t="s">
        <v>191</v>
      </c>
      <c r="C10" s="305"/>
      <c r="D10" s="83">
        <v>0</v>
      </c>
      <c r="E10" s="83">
        <v>0</v>
      </c>
      <c r="F10" s="83">
        <v>0</v>
      </c>
    </row>
    <row r="11" spans="1:6" x14ac:dyDescent="0.25">
      <c r="A11" s="79"/>
      <c r="B11" s="303" t="s">
        <v>192</v>
      </c>
      <c r="C11" s="306"/>
      <c r="D11" s="83">
        <v>3432864.44</v>
      </c>
      <c r="E11" s="83">
        <v>0</v>
      </c>
      <c r="F11" s="83">
        <v>0</v>
      </c>
    </row>
    <row r="12" spans="1:6" x14ac:dyDescent="0.25">
      <c r="A12" s="79"/>
      <c r="B12" s="80"/>
      <c r="C12" s="105"/>
      <c r="D12" s="81"/>
      <c r="E12" s="81"/>
      <c r="F12" s="81"/>
    </row>
    <row r="13" spans="1:6" x14ac:dyDescent="0.25">
      <c r="A13" s="240" t="s">
        <v>520</v>
      </c>
      <c r="B13" s="302"/>
      <c r="C13" s="241"/>
      <c r="D13" s="82">
        <f>+D14+D15</f>
        <v>189215279.44</v>
      </c>
      <c r="E13" s="82">
        <f t="shared" ref="E13" si="1">+E14+E15</f>
        <v>207906189.31999999</v>
      </c>
      <c r="F13" s="82">
        <f>+F14+F15</f>
        <v>204320446.19</v>
      </c>
    </row>
    <row r="14" spans="1:6" ht="22.5" customHeight="1" x14ac:dyDescent="0.25">
      <c r="A14" s="79"/>
      <c r="B14" s="303" t="s">
        <v>193</v>
      </c>
      <c r="C14" s="306"/>
      <c r="D14" s="83">
        <v>189215279.44</v>
      </c>
      <c r="E14" s="83">
        <v>207906189.31999999</v>
      </c>
      <c r="F14" s="83">
        <v>204320446.19</v>
      </c>
    </row>
    <row r="15" spans="1:6" ht="23.25" customHeight="1" x14ac:dyDescent="0.25">
      <c r="A15" s="79"/>
      <c r="B15" s="303" t="s">
        <v>194</v>
      </c>
      <c r="C15" s="306"/>
      <c r="D15" s="83">
        <v>0</v>
      </c>
      <c r="E15" s="83">
        <v>0</v>
      </c>
      <c r="F15" s="83">
        <v>0</v>
      </c>
    </row>
    <row r="16" spans="1:6" x14ac:dyDescent="0.25">
      <c r="A16" s="79"/>
      <c r="B16" s="303"/>
      <c r="C16" s="306"/>
      <c r="D16" s="81"/>
      <c r="E16" s="81"/>
      <c r="F16" s="81"/>
    </row>
    <row r="17" spans="1:6" ht="23.25" customHeight="1" x14ac:dyDescent="0.25">
      <c r="A17" s="240" t="s">
        <v>195</v>
      </c>
      <c r="B17" s="302"/>
      <c r="C17" s="241"/>
      <c r="D17" s="82">
        <f t="shared" ref="D17:F17" si="2">+D18+D19</f>
        <v>0</v>
      </c>
      <c r="E17" s="82">
        <f t="shared" si="2"/>
        <v>1038447.29</v>
      </c>
      <c r="F17" s="82">
        <f t="shared" si="2"/>
        <v>1038447.29</v>
      </c>
    </row>
    <row r="18" spans="1:6" ht="21" customHeight="1" x14ac:dyDescent="0.25">
      <c r="A18" s="79"/>
      <c r="B18" s="303" t="s">
        <v>196</v>
      </c>
      <c r="C18" s="306"/>
      <c r="D18" s="83">
        <v>0</v>
      </c>
      <c r="E18" s="83">
        <v>1038447.29</v>
      </c>
      <c r="F18" s="83">
        <v>1038447.29</v>
      </c>
    </row>
    <row r="19" spans="1:6" ht="24.75" customHeight="1" x14ac:dyDescent="0.25">
      <c r="A19" s="79"/>
      <c r="B19" s="303" t="s">
        <v>197</v>
      </c>
      <c r="C19" s="306"/>
      <c r="D19" s="84">
        <v>0</v>
      </c>
      <c r="E19" s="81">
        <v>0</v>
      </c>
      <c r="F19" s="81">
        <v>0</v>
      </c>
    </row>
    <row r="20" spans="1:6" x14ac:dyDescent="0.25">
      <c r="A20" s="79"/>
      <c r="B20" s="303"/>
      <c r="C20" s="306"/>
      <c r="D20" s="81"/>
      <c r="E20" s="81"/>
      <c r="F20" s="81"/>
    </row>
    <row r="21" spans="1:6" x14ac:dyDescent="0.25">
      <c r="A21" s="240" t="s">
        <v>198</v>
      </c>
      <c r="B21" s="302"/>
      <c r="C21" s="241"/>
      <c r="D21" s="82">
        <v>3432864.44</v>
      </c>
      <c r="E21" s="82">
        <f t="shared" ref="E21:F21" si="3">+E8-E13+E17</f>
        <v>-1560168.1499999976</v>
      </c>
      <c r="F21" s="82">
        <f t="shared" si="3"/>
        <v>2025574.9799999977</v>
      </c>
    </row>
    <row r="22" spans="1:6" ht="26.25" customHeight="1" x14ac:dyDescent="0.25">
      <c r="A22" s="240" t="s">
        <v>199</v>
      </c>
      <c r="B22" s="302"/>
      <c r="C22" s="241"/>
      <c r="D22" s="82">
        <v>0</v>
      </c>
      <c r="E22" s="82">
        <f t="shared" ref="E22:F22" si="4">+E21-E11</f>
        <v>-1560168.1499999976</v>
      </c>
      <c r="F22" s="82">
        <f t="shared" si="4"/>
        <v>2025574.9799999977</v>
      </c>
    </row>
    <row r="23" spans="1:6" ht="20.25" customHeight="1" x14ac:dyDescent="0.25">
      <c r="A23" s="240" t="s">
        <v>200</v>
      </c>
      <c r="B23" s="302"/>
      <c r="C23" s="241"/>
      <c r="D23" s="82">
        <v>-3432864</v>
      </c>
      <c r="E23" s="82">
        <f>+E22-E17</f>
        <v>-2598615.4399999976</v>
      </c>
      <c r="F23" s="82">
        <f t="shared" ref="F23" si="5">+F22-F17</f>
        <v>987127.68999999762</v>
      </c>
    </row>
    <row r="24" spans="1:6" ht="15.75" thickBot="1" x14ac:dyDescent="0.3">
      <c r="A24" s="85"/>
      <c r="B24" s="334"/>
      <c r="C24" s="335"/>
      <c r="D24" s="86"/>
      <c r="E24" s="86"/>
      <c r="F24" s="86"/>
    </row>
    <row r="25" spans="1:6" x14ac:dyDescent="0.25">
      <c r="A25" s="64"/>
      <c r="B25" s="64"/>
      <c r="C25" s="106"/>
      <c r="D25" s="64"/>
      <c r="E25" s="64"/>
      <c r="F25" s="64"/>
    </row>
    <row r="26" spans="1:6" ht="15.75" thickBot="1" x14ac:dyDescent="0.3">
      <c r="A26" s="293" t="s">
        <v>201</v>
      </c>
      <c r="B26" s="294"/>
      <c r="C26" s="295"/>
      <c r="D26" s="114" t="s">
        <v>202</v>
      </c>
      <c r="E26" s="114" t="s">
        <v>186</v>
      </c>
      <c r="F26" s="114" t="s">
        <v>203</v>
      </c>
    </row>
    <row r="27" spans="1:6" x14ac:dyDescent="0.25">
      <c r="A27" s="79"/>
      <c r="B27" s="336"/>
      <c r="C27" s="337"/>
      <c r="D27" s="81"/>
      <c r="E27" s="81"/>
      <c r="F27" s="81"/>
    </row>
    <row r="28" spans="1:6" ht="22.5" customHeight="1" x14ac:dyDescent="0.25">
      <c r="A28" s="240" t="s">
        <v>204</v>
      </c>
      <c r="B28" s="302"/>
      <c r="C28" s="241"/>
      <c r="D28" s="87">
        <v>0</v>
      </c>
      <c r="E28" s="87">
        <v>0</v>
      </c>
      <c r="F28" s="87">
        <v>0</v>
      </c>
    </row>
    <row r="29" spans="1:6" ht="21" customHeight="1" x14ac:dyDescent="0.25">
      <c r="A29" s="79"/>
      <c r="B29" s="303" t="s">
        <v>205</v>
      </c>
      <c r="C29" s="306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303" t="s">
        <v>206</v>
      </c>
      <c r="C30" s="306"/>
      <c r="D30" s="81">
        <v>0</v>
      </c>
      <c r="E30" s="81">
        <v>0</v>
      </c>
      <c r="F30" s="81">
        <v>0</v>
      </c>
    </row>
    <row r="31" spans="1:6" x14ac:dyDescent="0.25">
      <c r="A31" s="79"/>
      <c r="B31" s="303"/>
      <c r="C31" s="306"/>
      <c r="D31" s="81"/>
      <c r="E31" s="81"/>
      <c r="F31" s="81"/>
    </row>
    <row r="32" spans="1:6" x14ac:dyDescent="0.25">
      <c r="A32" s="240" t="s">
        <v>207</v>
      </c>
      <c r="B32" s="302"/>
      <c r="C32" s="241"/>
      <c r="D32" s="82">
        <f>+D23+D28</f>
        <v>-3432864</v>
      </c>
      <c r="E32" s="82">
        <f t="shared" ref="E32" si="6">+E23+E28</f>
        <v>-2598615.4399999976</v>
      </c>
      <c r="F32" s="82">
        <f>+F23+F28</f>
        <v>987127.68999999762</v>
      </c>
    </row>
    <row r="33" spans="1:6" x14ac:dyDescent="0.25">
      <c r="A33" s="115"/>
      <c r="B33" s="338"/>
      <c r="C33" s="339"/>
      <c r="D33" s="116"/>
      <c r="E33" s="116"/>
      <c r="F33" s="116"/>
    </row>
    <row r="34" spans="1:6" x14ac:dyDescent="0.25">
      <c r="A34" s="64"/>
      <c r="B34" s="308"/>
      <c r="C34" s="308"/>
      <c r="D34" s="113"/>
      <c r="E34" s="113"/>
      <c r="F34" s="113"/>
    </row>
    <row r="35" spans="1:6" x14ac:dyDescent="0.25">
      <c r="A35" s="296" t="s">
        <v>201</v>
      </c>
      <c r="B35" s="297"/>
      <c r="C35" s="298"/>
      <c r="D35" s="343" t="s">
        <v>208</v>
      </c>
      <c r="E35" s="317" t="s">
        <v>186</v>
      </c>
      <c r="F35" s="117" t="s">
        <v>187</v>
      </c>
    </row>
    <row r="36" spans="1:6" x14ac:dyDescent="0.25">
      <c r="A36" s="299"/>
      <c r="B36" s="300"/>
      <c r="C36" s="301"/>
      <c r="D36" s="344"/>
      <c r="E36" s="318"/>
      <c r="F36" s="118" t="s">
        <v>203</v>
      </c>
    </row>
    <row r="37" spans="1:6" x14ac:dyDescent="0.25">
      <c r="A37" s="89"/>
      <c r="B37" s="303"/>
      <c r="C37" s="306"/>
      <c r="D37" s="90"/>
      <c r="E37" s="90"/>
      <c r="F37" s="90"/>
    </row>
    <row r="38" spans="1:6" x14ac:dyDescent="0.25">
      <c r="A38" s="278" t="s">
        <v>209</v>
      </c>
      <c r="B38" s="307"/>
      <c r="C38" s="279"/>
      <c r="D38" s="82">
        <f>+D39+D40</f>
        <v>3432864.44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89"/>
      <c r="B39" s="303" t="s">
        <v>210</v>
      </c>
      <c r="C39" s="306"/>
      <c r="D39" s="83">
        <v>3432864.44</v>
      </c>
      <c r="E39" s="83">
        <v>0</v>
      </c>
      <c r="F39" s="83">
        <v>0</v>
      </c>
    </row>
    <row r="40" spans="1:6" ht="25.5" customHeight="1" x14ac:dyDescent="0.25">
      <c r="A40" s="89"/>
      <c r="B40" s="303" t="s">
        <v>211</v>
      </c>
      <c r="C40" s="306"/>
      <c r="D40" s="83">
        <v>0</v>
      </c>
      <c r="E40" s="83">
        <v>0</v>
      </c>
      <c r="F40" s="83">
        <v>0</v>
      </c>
    </row>
    <row r="41" spans="1:6" x14ac:dyDescent="0.25">
      <c r="A41" s="278" t="s">
        <v>212</v>
      </c>
      <c r="B41" s="307"/>
      <c r="C41" s="279"/>
      <c r="D41" s="91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89"/>
      <c r="B42" s="303" t="s">
        <v>213</v>
      </c>
      <c r="C42" s="306"/>
      <c r="D42" s="90">
        <v>0</v>
      </c>
      <c r="E42" s="83">
        <v>0</v>
      </c>
      <c r="F42" s="83">
        <v>0</v>
      </c>
    </row>
    <row r="43" spans="1:6" ht="29.25" customHeight="1" x14ac:dyDescent="0.25">
      <c r="A43" s="89"/>
      <c r="B43" s="303" t="s">
        <v>214</v>
      </c>
      <c r="C43" s="306"/>
      <c r="D43" s="90">
        <v>0</v>
      </c>
      <c r="E43" s="90">
        <v>0</v>
      </c>
      <c r="F43" s="90">
        <v>0</v>
      </c>
    </row>
    <row r="44" spans="1:6" x14ac:dyDescent="0.25">
      <c r="A44" s="89"/>
      <c r="B44" s="92"/>
      <c r="C44" s="105"/>
      <c r="D44" s="90"/>
      <c r="E44" s="90"/>
      <c r="F44" s="90"/>
    </row>
    <row r="45" spans="1:6" x14ac:dyDescent="0.25">
      <c r="A45" s="319"/>
      <c r="B45" s="93"/>
      <c r="C45" s="91" t="s">
        <v>215</v>
      </c>
      <c r="D45" s="94">
        <f>+D38-D41</f>
        <v>3432864.44</v>
      </c>
      <c r="E45" s="94">
        <f t="shared" ref="E45:F45" si="9">+E38-E41</f>
        <v>0</v>
      </c>
      <c r="F45" s="94">
        <f t="shared" si="9"/>
        <v>0</v>
      </c>
    </row>
    <row r="46" spans="1:6" ht="15.75" thickBot="1" x14ac:dyDescent="0.3">
      <c r="A46" s="320"/>
      <c r="B46" s="95"/>
      <c r="C46" s="107"/>
      <c r="D46" s="96"/>
      <c r="E46" s="96"/>
      <c r="F46" s="96"/>
    </row>
    <row r="47" spans="1:6" ht="15.75" thickBot="1" x14ac:dyDescent="0.3">
      <c r="A47" s="64"/>
      <c r="B47" s="64"/>
      <c r="C47" s="106"/>
      <c r="D47" s="64"/>
      <c r="E47" s="64"/>
      <c r="F47" s="64"/>
    </row>
    <row r="48" spans="1:6" x14ac:dyDescent="0.25">
      <c r="A48" s="309" t="s">
        <v>201</v>
      </c>
      <c r="B48" s="310"/>
      <c r="C48" s="311"/>
      <c r="D48" s="88" t="s">
        <v>184</v>
      </c>
      <c r="E48" s="315" t="s">
        <v>186</v>
      </c>
      <c r="F48" s="88" t="s">
        <v>187</v>
      </c>
    </row>
    <row r="49" spans="1:6" ht="15.75" thickBot="1" x14ac:dyDescent="0.3">
      <c r="A49" s="312"/>
      <c r="B49" s="313"/>
      <c r="C49" s="314"/>
      <c r="D49" s="70" t="s">
        <v>202</v>
      </c>
      <c r="E49" s="316"/>
      <c r="F49" s="70" t="s">
        <v>203</v>
      </c>
    </row>
    <row r="50" spans="1:6" x14ac:dyDescent="0.25">
      <c r="A50" s="290"/>
      <c r="B50" s="291"/>
      <c r="C50" s="292"/>
      <c r="D50" s="90"/>
      <c r="E50" s="90"/>
      <c r="F50" s="90"/>
    </row>
    <row r="51" spans="1:6" ht="25.5" customHeight="1" x14ac:dyDescent="0.25">
      <c r="A51" s="89"/>
      <c r="B51" s="303" t="s">
        <v>216</v>
      </c>
      <c r="C51" s="243"/>
      <c r="D51" s="97">
        <f>+D9</f>
        <v>185782415</v>
      </c>
      <c r="E51" s="97">
        <f t="shared" ref="E51:F51" si="10">+E9</f>
        <v>205307573.88</v>
      </c>
      <c r="F51" s="97">
        <f t="shared" si="10"/>
        <v>205307573.88</v>
      </c>
    </row>
    <row r="52" spans="1:6" ht="21.75" customHeight="1" x14ac:dyDescent="0.25">
      <c r="A52" s="89"/>
      <c r="B52" s="303" t="s">
        <v>217</v>
      </c>
      <c r="C52" s="243"/>
      <c r="D52" s="97">
        <f>+D11</f>
        <v>3432864.44</v>
      </c>
      <c r="E52" s="97">
        <f t="shared" ref="E52:F52" si="11">+E11</f>
        <v>0</v>
      </c>
      <c r="F52" s="97">
        <f t="shared" si="11"/>
        <v>0</v>
      </c>
    </row>
    <row r="53" spans="1:6" ht="26.25" customHeight="1" x14ac:dyDescent="0.25">
      <c r="A53" s="89"/>
      <c r="B53" s="303" t="s">
        <v>210</v>
      </c>
      <c r="C53" s="243"/>
      <c r="D53" s="97">
        <f>+D39</f>
        <v>3432864.44</v>
      </c>
      <c r="E53" s="97">
        <f t="shared" ref="E53:F53" si="12">+E39</f>
        <v>0</v>
      </c>
      <c r="F53" s="97">
        <f t="shared" si="12"/>
        <v>0</v>
      </c>
    </row>
    <row r="54" spans="1:6" ht="21" customHeight="1" x14ac:dyDescent="0.25">
      <c r="A54" s="89"/>
      <c r="B54" s="303" t="s">
        <v>213</v>
      </c>
      <c r="C54" s="306"/>
      <c r="D54" s="90">
        <f>+D42</f>
        <v>0</v>
      </c>
      <c r="E54" s="90">
        <f t="shared" ref="E54:F54" si="13">+E42</f>
        <v>0</v>
      </c>
      <c r="F54" s="90">
        <f t="shared" si="13"/>
        <v>0</v>
      </c>
    </row>
    <row r="55" spans="1:6" x14ac:dyDescent="0.25">
      <c r="A55" s="89"/>
      <c r="B55" s="92"/>
      <c r="C55" s="105"/>
      <c r="D55" s="90"/>
      <c r="E55" s="90"/>
      <c r="F55" s="90"/>
    </row>
    <row r="56" spans="1:6" ht="26.25" customHeight="1" x14ac:dyDescent="0.25">
      <c r="A56" s="89"/>
      <c r="B56" s="303" t="s">
        <v>193</v>
      </c>
      <c r="C56" s="306"/>
      <c r="D56" s="97">
        <f>+D14</f>
        <v>189215279.44</v>
      </c>
      <c r="E56" s="97">
        <f>+E14</f>
        <v>207906189.31999999</v>
      </c>
      <c r="F56" s="97">
        <f t="shared" ref="F56" si="14">+F14</f>
        <v>204320446.19</v>
      </c>
    </row>
    <row r="57" spans="1:6" x14ac:dyDescent="0.25">
      <c r="A57" s="89"/>
      <c r="B57" s="92"/>
      <c r="C57" s="105"/>
      <c r="D57" s="90"/>
      <c r="E57" s="90"/>
      <c r="F57" s="90"/>
    </row>
    <row r="58" spans="1:6" ht="21" customHeight="1" x14ac:dyDescent="0.25">
      <c r="A58" s="89"/>
      <c r="B58" s="303" t="s">
        <v>196</v>
      </c>
      <c r="C58" s="306"/>
      <c r="D58" s="97">
        <v>0</v>
      </c>
      <c r="E58" s="97">
        <v>1038447.29</v>
      </c>
      <c r="F58" s="97">
        <f>+E58</f>
        <v>1038447.29</v>
      </c>
    </row>
    <row r="59" spans="1:6" x14ac:dyDescent="0.25">
      <c r="A59" s="89"/>
      <c r="B59" s="92"/>
      <c r="C59" s="105"/>
      <c r="D59" s="90"/>
      <c r="E59" s="90"/>
      <c r="F59" s="90"/>
    </row>
    <row r="60" spans="1:6" ht="26.25" customHeight="1" x14ac:dyDescent="0.25">
      <c r="A60" s="240" t="s">
        <v>218</v>
      </c>
      <c r="B60" s="302"/>
      <c r="C60" s="241"/>
      <c r="D60" s="98">
        <v>3432864</v>
      </c>
      <c r="E60" s="98">
        <f t="shared" ref="E60:F60" si="15">+E51+E52-E56+E58</f>
        <v>-1560168.1499999976</v>
      </c>
      <c r="F60" s="98">
        <f t="shared" si="15"/>
        <v>2025574.9799999977</v>
      </c>
    </row>
    <row r="61" spans="1:6" ht="23.25" customHeight="1" x14ac:dyDescent="0.25">
      <c r="A61" s="240" t="s">
        <v>219</v>
      </c>
      <c r="B61" s="302"/>
      <c r="C61" s="241"/>
      <c r="D61" s="98">
        <f>+D60-D52</f>
        <v>-0.43999999994412065</v>
      </c>
      <c r="E61" s="98">
        <f t="shared" ref="E61:F61" si="16">+E60-E52</f>
        <v>-1560168.1499999976</v>
      </c>
      <c r="F61" s="98">
        <f t="shared" si="16"/>
        <v>2025574.9799999977</v>
      </c>
    </row>
    <row r="62" spans="1:6" ht="15.75" thickBot="1" x14ac:dyDescent="0.3">
      <c r="A62" s="99"/>
      <c r="B62" s="100"/>
      <c r="C62" s="108"/>
      <c r="D62" s="101"/>
      <c r="E62" s="101"/>
      <c r="F62" s="101"/>
    </row>
    <row r="63" spans="1:6" ht="15.75" thickBot="1" x14ac:dyDescent="0.3">
      <c r="A63" s="64"/>
      <c r="B63" s="64"/>
      <c r="C63" s="106"/>
      <c r="D63" s="64"/>
      <c r="E63" s="64"/>
      <c r="F63" s="64"/>
    </row>
    <row r="64" spans="1:6" x14ac:dyDescent="0.25">
      <c r="A64" s="309" t="s">
        <v>201</v>
      </c>
      <c r="B64" s="310"/>
      <c r="C64" s="311"/>
      <c r="D64" s="315" t="s">
        <v>208</v>
      </c>
      <c r="E64" s="315" t="s">
        <v>186</v>
      </c>
      <c r="F64" s="88" t="s">
        <v>187</v>
      </c>
    </row>
    <row r="65" spans="1:9" ht="15.75" thickBot="1" x14ac:dyDescent="0.3">
      <c r="A65" s="312"/>
      <c r="B65" s="313"/>
      <c r="C65" s="314"/>
      <c r="D65" s="316"/>
      <c r="E65" s="316"/>
      <c r="F65" s="70" t="s">
        <v>203</v>
      </c>
    </row>
    <row r="66" spans="1:9" x14ac:dyDescent="0.25">
      <c r="A66" s="290"/>
      <c r="B66" s="291"/>
      <c r="C66" s="292"/>
      <c r="D66" s="90"/>
      <c r="E66" s="90"/>
      <c r="F66" s="90"/>
    </row>
    <row r="67" spans="1:9" x14ac:dyDescent="0.25">
      <c r="A67" s="89"/>
      <c r="B67" s="303" t="s">
        <v>191</v>
      </c>
      <c r="C67" s="306"/>
      <c r="D67" s="97">
        <f>+D10</f>
        <v>0</v>
      </c>
      <c r="E67" s="97">
        <f t="shared" ref="E67:F67" si="17">+E10</f>
        <v>0</v>
      </c>
      <c r="F67" s="97">
        <f t="shared" si="17"/>
        <v>0</v>
      </c>
    </row>
    <row r="68" spans="1:9" ht="21" customHeight="1" x14ac:dyDescent="0.25">
      <c r="A68" s="89"/>
      <c r="B68" s="303" t="s">
        <v>220</v>
      </c>
      <c r="C68" s="306"/>
      <c r="D68" s="97">
        <v>0</v>
      </c>
      <c r="E68" s="90"/>
      <c r="F68" s="90"/>
    </row>
    <row r="69" spans="1:9" ht="25.5" customHeight="1" x14ac:dyDescent="0.25">
      <c r="A69" s="89"/>
      <c r="B69" s="303" t="s">
        <v>211</v>
      </c>
      <c r="C69" s="306"/>
      <c r="D69" s="97">
        <f>+D40</f>
        <v>0</v>
      </c>
      <c r="E69" s="97">
        <f t="shared" ref="E69:F69" si="18">+E40</f>
        <v>0</v>
      </c>
      <c r="F69" s="97">
        <f t="shared" si="18"/>
        <v>0</v>
      </c>
    </row>
    <row r="70" spans="1:9" ht="24.75" customHeight="1" x14ac:dyDescent="0.25">
      <c r="A70" s="89"/>
      <c r="B70" s="303" t="s">
        <v>214</v>
      </c>
      <c r="C70" s="306"/>
      <c r="D70" s="90">
        <f>+D43</f>
        <v>0</v>
      </c>
      <c r="E70" s="90">
        <f t="shared" ref="E70:F70" si="19">+E43</f>
        <v>0</v>
      </c>
      <c r="F70" s="90">
        <f t="shared" si="19"/>
        <v>0</v>
      </c>
    </row>
    <row r="71" spans="1:9" x14ac:dyDescent="0.25">
      <c r="A71" s="89"/>
      <c r="B71" s="92"/>
      <c r="C71" s="105"/>
      <c r="D71" s="90"/>
      <c r="E71" s="90"/>
      <c r="F71" s="90"/>
    </row>
    <row r="72" spans="1:9" ht="29.25" customHeight="1" x14ac:dyDescent="0.25">
      <c r="A72" s="89"/>
      <c r="B72" s="303" t="s">
        <v>221</v>
      </c>
      <c r="C72" s="306"/>
      <c r="D72" s="97">
        <f>+D15</f>
        <v>0</v>
      </c>
      <c r="E72" s="97">
        <f>+E15</f>
        <v>0</v>
      </c>
      <c r="F72" s="97">
        <f>+F15</f>
        <v>0</v>
      </c>
    </row>
    <row r="73" spans="1:9" x14ac:dyDescent="0.25">
      <c r="A73" s="89"/>
      <c r="B73" s="92"/>
      <c r="C73" s="105"/>
      <c r="D73" s="90"/>
      <c r="E73" s="90"/>
      <c r="F73" s="90"/>
    </row>
    <row r="74" spans="1:9" ht="24" customHeight="1" x14ac:dyDescent="0.25">
      <c r="A74" s="89"/>
      <c r="B74" s="303" t="s">
        <v>197</v>
      </c>
      <c r="C74" s="306"/>
      <c r="D74" s="102">
        <f>+D19</f>
        <v>0</v>
      </c>
      <c r="E74" s="102">
        <f t="shared" ref="E74:F74" si="20">+E19</f>
        <v>0</v>
      </c>
      <c r="F74" s="102">
        <f t="shared" si="20"/>
        <v>0</v>
      </c>
    </row>
    <row r="75" spans="1:9" x14ac:dyDescent="0.25">
      <c r="A75" s="89"/>
      <c r="B75" s="92"/>
      <c r="C75" s="105"/>
      <c r="D75" s="90"/>
      <c r="E75" s="90"/>
      <c r="F75" s="90"/>
    </row>
    <row r="76" spans="1:9" ht="31.5" customHeight="1" x14ac:dyDescent="0.25">
      <c r="A76" s="240" t="s">
        <v>222</v>
      </c>
      <c r="B76" s="302"/>
      <c r="C76" s="241"/>
      <c r="D76" s="91">
        <v>0</v>
      </c>
      <c r="E76" s="91">
        <v>0</v>
      </c>
      <c r="F76" s="91">
        <v>0</v>
      </c>
    </row>
    <row r="77" spans="1:9" ht="40.5" customHeight="1" x14ac:dyDescent="0.25">
      <c r="A77" s="240" t="s">
        <v>223</v>
      </c>
      <c r="B77" s="302"/>
      <c r="C77" s="241"/>
      <c r="D77" s="341">
        <v>0</v>
      </c>
      <c r="E77" s="341">
        <v>0</v>
      </c>
      <c r="F77" s="341">
        <v>0</v>
      </c>
    </row>
    <row r="78" spans="1:9" ht="15.75" thickBot="1" x14ac:dyDescent="0.3">
      <c r="A78" s="103"/>
      <c r="B78" s="104"/>
      <c r="C78" s="109"/>
      <c r="D78" s="342"/>
      <c r="E78" s="342"/>
      <c r="F78" s="342"/>
    </row>
    <row r="80" spans="1:9" s="16" customFormat="1" ht="15" customHeight="1" x14ac:dyDescent="0.25">
      <c r="A80" s="340" t="s">
        <v>430</v>
      </c>
      <c r="B80" s="340"/>
      <c r="C80" s="340"/>
      <c r="D80" s="340"/>
      <c r="E80" s="340"/>
      <c r="F80" s="340"/>
      <c r="G80" s="27"/>
      <c r="H80" s="27"/>
      <c r="I80" s="27"/>
    </row>
    <row r="81" spans="1:9" s="16" customFormat="1" ht="15" customHeight="1" x14ac:dyDescent="0.25">
      <c r="A81" s="340"/>
      <c r="B81" s="340"/>
      <c r="C81" s="340"/>
      <c r="D81" s="340"/>
      <c r="E81" s="340"/>
      <c r="F81" s="340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88"/>
      <c r="C85" s="288"/>
      <c r="D85" s="4"/>
      <c r="E85" s="15"/>
      <c r="F85" s="15"/>
      <c r="G85" s="15"/>
      <c r="H85" s="29"/>
      <c r="I85" s="29"/>
    </row>
    <row r="86" spans="1:9" x14ac:dyDescent="0.25">
      <c r="A86" s="72"/>
      <c r="B86" s="289" t="s">
        <v>522</v>
      </c>
      <c r="C86" s="289"/>
      <c r="D86" s="289" t="s">
        <v>516</v>
      </c>
      <c r="E86" s="289"/>
      <c r="F86" s="289"/>
      <c r="G86" s="289"/>
      <c r="H86" s="33"/>
      <c r="I86" s="29"/>
    </row>
    <row r="87" spans="1:9" ht="15" customHeight="1" x14ac:dyDescent="0.25">
      <c r="A87" s="73"/>
      <c r="B87" s="280" t="s">
        <v>517</v>
      </c>
      <c r="C87" s="280"/>
      <c r="D87" s="280" t="s">
        <v>521</v>
      </c>
      <c r="E87" s="280"/>
      <c r="F87" s="280"/>
      <c r="G87" s="280"/>
      <c r="H87" s="33"/>
      <c r="I87" s="29"/>
    </row>
    <row r="88" spans="1:9" ht="15" customHeight="1" x14ac:dyDescent="0.25">
      <c r="A88" s="20"/>
      <c r="B88" s="20"/>
      <c r="C88" s="111"/>
      <c r="D88" s="13"/>
      <c r="E88" s="280"/>
      <c r="F88" s="280"/>
      <c r="G88" s="13"/>
      <c r="H88" s="13"/>
      <c r="I88" s="13"/>
    </row>
    <row r="89" spans="1:9" x14ac:dyDescent="0.25">
      <c r="A89" s="20"/>
      <c r="B89" s="20"/>
      <c r="C89" s="110"/>
      <c r="D89" s="20"/>
      <c r="E89" s="20"/>
      <c r="F89" s="20"/>
    </row>
    <row r="90" spans="1:9" x14ac:dyDescent="0.25">
      <c r="A90" s="20"/>
      <c r="B90" s="20"/>
      <c r="C90" s="110"/>
      <c r="D90" s="20"/>
      <c r="E90" s="20"/>
      <c r="F90" s="20"/>
    </row>
    <row r="91" spans="1:9" x14ac:dyDescent="0.25">
      <c r="A91" s="20"/>
      <c r="B91" s="20"/>
      <c r="C91" s="110"/>
      <c r="D91" s="20"/>
      <c r="E91" s="20"/>
      <c r="F91" s="20"/>
    </row>
    <row r="92" spans="1:9" x14ac:dyDescent="0.25">
      <c r="A92" s="20"/>
      <c r="B92" s="20"/>
      <c r="C92" s="110"/>
      <c r="D92" s="20"/>
      <c r="E92" s="20"/>
      <c r="F92" s="20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topLeftCell="A61" zoomScale="130" zoomScaleNormal="130" workbookViewId="0">
      <selection activeCell="H37" sqref="H37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3.28515625" bestFit="1" customWidth="1"/>
    <col min="5" max="5" width="11.5703125" customWidth="1"/>
    <col min="6" max="8" width="13.28515625" bestFit="1" customWidth="1"/>
    <col min="9" max="9" width="12.85546875" bestFit="1" customWidth="1"/>
  </cols>
  <sheetData>
    <row r="1" spans="1:9" x14ac:dyDescent="0.25">
      <c r="A1" s="254" t="s">
        <v>120</v>
      </c>
      <c r="B1" s="255"/>
      <c r="C1" s="255"/>
      <c r="D1" s="255"/>
      <c r="E1" s="255"/>
      <c r="F1" s="255"/>
      <c r="G1" s="255"/>
      <c r="H1" s="255"/>
      <c r="I1" s="256"/>
    </row>
    <row r="2" spans="1:9" x14ac:dyDescent="0.25">
      <c r="A2" s="328" t="s">
        <v>224</v>
      </c>
      <c r="B2" s="329"/>
      <c r="C2" s="329"/>
      <c r="D2" s="329"/>
      <c r="E2" s="329"/>
      <c r="F2" s="329"/>
      <c r="G2" s="329"/>
      <c r="H2" s="329"/>
      <c r="I2" s="330"/>
    </row>
    <row r="3" spans="1:9" x14ac:dyDescent="0.25">
      <c r="A3" s="328" t="str">
        <f>+'FORMATO 1'!A3</f>
        <v>del 01 de enero al 31 de diciembre de 2021</v>
      </c>
      <c r="B3" s="329"/>
      <c r="C3" s="329"/>
      <c r="D3" s="329"/>
      <c r="E3" s="329"/>
      <c r="F3" s="329"/>
      <c r="G3" s="329"/>
      <c r="H3" s="329"/>
      <c r="I3" s="330"/>
    </row>
    <row r="4" spans="1:9" ht="15.75" thickBot="1" x14ac:dyDescent="0.3">
      <c r="A4" s="331" t="s">
        <v>1</v>
      </c>
      <c r="B4" s="332"/>
      <c r="C4" s="332"/>
      <c r="D4" s="332"/>
      <c r="E4" s="332"/>
      <c r="F4" s="332"/>
      <c r="G4" s="332"/>
      <c r="H4" s="332"/>
      <c r="I4" s="333"/>
    </row>
    <row r="5" spans="1:9" ht="15.75" thickBot="1" x14ac:dyDescent="0.3">
      <c r="A5" s="254"/>
      <c r="B5" s="255"/>
      <c r="C5" s="256"/>
      <c r="D5" s="360" t="s">
        <v>225</v>
      </c>
      <c r="E5" s="361"/>
      <c r="F5" s="361"/>
      <c r="G5" s="361"/>
      <c r="H5" s="362"/>
      <c r="I5" s="363" t="s">
        <v>226</v>
      </c>
    </row>
    <row r="6" spans="1:9" x14ac:dyDescent="0.25">
      <c r="A6" s="328" t="s">
        <v>201</v>
      </c>
      <c r="B6" s="329"/>
      <c r="C6" s="330"/>
      <c r="D6" s="327" t="s">
        <v>228</v>
      </c>
      <c r="E6" s="327" t="s">
        <v>229</v>
      </c>
      <c r="F6" s="327" t="s">
        <v>230</v>
      </c>
      <c r="G6" s="327" t="s">
        <v>186</v>
      </c>
      <c r="H6" s="327" t="s">
        <v>231</v>
      </c>
      <c r="I6" s="364"/>
    </row>
    <row r="7" spans="1:9" ht="25.5" customHeight="1" thickBot="1" x14ac:dyDescent="0.3">
      <c r="A7" s="331" t="s">
        <v>227</v>
      </c>
      <c r="B7" s="332"/>
      <c r="C7" s="333"/>
      <c r="D7" s="282"/>
      <c r="E7" s="282"/>
      <c r="F7" s="282"/>
      <c r="G7" s="282"/>
      <c r="H7" s="282"/>
      <c r="I7" s="365"/>
    </row>
    <row r="8" spans="1:9" x14ac:dyDescent="0.25">
      <c r="A8" s="357"/>
      <c r="B8" s="358"/>
      <c r="C8" s="359"/>
      <c r="D8" s="119"/>
      <c r="E8" s="119"/>
      <c r="F8" s="119"/>
      <c r="G8" s="119"/>
      <c r="H8" s="119"/>
      <c r="I8" s="119"/>
    </row>
    <row r="9" spans="1:9" x14ac:dyDescent="0.25">
      <c r="A9" s="278" t="s">
        <v>232</v>
      </c>
      <c r="B9" s="307"/>
      <c r="C9" s="279"/>
      <c r="D9" s="119"/>
      <c r="E9" s="119"/>
      <c r="F9" s="119"/>
      <c r="G9" s="119"/>
      <c r="H9" s="119"/>
      <c r="I9" s="119"/>
    </row>
    <row r="10" spans="1:9" x14ac:dyDescent="0.25">
      <c r="A10" s="120"/>
      <c r="B10" s="351" t="s">
        <v>233</v>
      </c>
      <c r="C10" s="352"/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</row>
    <row r="11" spans="1:9" x14ac:dyDescent="0.25">
      <c r="A11" s="120"/>
      <c r="B11" s="351" t="s">
        <v>234</v>
      </c>
      <c r="C11" s="352"/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</row>
    <row r="12" spans="1:9" x14ac:dyDescent="0.25">
      <c r="A12" s="120"/>
      <c r="B12" s="351" t="s">
        <v>235</v>
      </c>
      <c r="C12" s="352"/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</row>
    <row r="13" spans="1:9" x14ac:dyDescent="0.25">
      <c r="A13" s="120"/>
      <c r="B13" s="351" t="s">
        <v>236</v>
      </c>
      <c r="C13" s="352"/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f>+H13-D13</f>
        <v>0</v>
      </c>
    </row>
    <row r="14" spans="1:9" x14ac:dyDescent="0.25">
      <c r="A14" s="120"/>
      <c r="B14" s="351" t="s">
        <v>237</v>
      </c>
      <c r="C14" s="352"/>
      <c r="D14" s="121">
        <v>0</v>
      </c>
      <c r="E14" s="121">
        <v>0</v>
      </c>
      <c r="F14" s="121">
        <f t="shared" ref="F14" si="0">+E14</f>
        <v>0</v>
      </c>
      <c r="G14" s="195">
        <v>156.88</v>
      </c>
      <c r="H14" s="195">
        <f>+G14</f>
        <v>156.88</v>
      </c>
      <c r="I14" s="195">
        <f>+H14-D14</f>
        <v>156.88</v>
      </c>
    </row>
    <row r="15" spans="1:9" x14ac:dyDescent="0.25">
      <c r="A15" s="120"/>
      <c r="B15" s="351" t="s">
        <v>238</v>
      </c>
      <c r="C15" s="352"/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95">
        <f t="shared" ref="I15" si="1">+H15-D15</f>
        <v>0</v>
      </c>
    </row>
    <row r="16" spans="1:9" x14ac:dyDescent="0.25">
      <c r="A16" s="120"/>
      <c r="B16" s="351" t="s">
        <v>239</v>
      </c>
      <c r="C16" s="352"/>
      <c r="D16" s="121">
        <v>0</v>
      </c>
      <c r="E16" s="121">
        <v>0</v>
      </c>
      <c r="F16" s="121">
        <v>0</v>
      </c>
      <c r="G16" s="121">
        <v>45000</v>
      </c>
      <c r="H16" s="121">
        <v>45000</v>
      </c>
      <c r="I16" s="121">
        <v>45000</v>
      </c>
    </row>
    <row r="17" spans="1:9" x14ac:dyDescent="0.25">
      <c r="A17" s="356"/>
      <c r="B17" s="351" t="s">
        <v>240</v>
      </c>
      <c r="C17" s="352"/>
      <c r="D17" s="121">
        <v>0</v>
      </c>
      <c r="E17" s="121">
        <v>0</v>
      </c>
      <c r="F17" s="121">
        <f>+D17+E17</f>
        <v>0</v>
      </c>
      <c r="G17" s="121">
        <v>0</v>
      </c>
      <c r="H17" s="121">
        <v>0</v>
      </c>
      <c r="I17" s="121">
        <f>+H17-D17</f>
        <v>0</v>
      </c>
    </row>
    <row r="18" spans="1:9" x14ac:dyDescent="0.25">
      <c r="A18" s="356"/>
      <c r="B18" s="351" t="s">
        <v>241</v>
      </c>
      <c r="C18" s="352"/>
      <c r="D18" s="122"/>
      <c r="E18" s="123"/>
      <c r="F18" s="123"/>
      <c r="G18" s="123"/>
      <c r="H18" s="123"/>
      <c r="I18" s="123"/>
    </row>
    <row r="19" spans="1:9" x14ac:dyDescent="0.25">
      <c r="A19" s="120"/>
      <c r="B19" s="124"/>
      <c r="C19" s="125" t="s">
        <v>242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f>+H19-D19</f>
        <v>0</v>
      </c>
    </row>
    <row r="20" spans="1:9" x14ac:dyDescent="0.25">
      <c r="A20" s="120"/>
      <c r="B20" s="124"/>
      <c r="C20" s="125" t="s">
        <v>243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</row>
    <row r="21" spans="1:9" x14ac:dyDescent="0.25">
      <c r="A21" s="120"/>
      <c r="B21" s="124"/>
      <c r="C21" s="125" t="s">
        <v>244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</row>
    <row r="22" spans="1:9" x14ac:dyDescent="0.25">
      <c r="A22" s="120"/>
      <c r="B22" s="124"/>
      <c r="C22" s="125" t="s">
        <v>245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</row>
    <row r="23" spans="1:9" x14ac:dyDescent="0.25">
      <c r="A23" s="120"/>
      <c r="B23" s="124"/>
      <c r="C23" s="125" t="s">
        <v>246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</row>
    <row r="24" spans="1:9" x14ac:dyDescent="0.25">
      <c r="A24" s="120"/>
      <c r="B24" s="124"/>
      <c r="C24" s="125" t="s">
        <v>247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</row>
    <row r="25" spans="1:9" x14ac:dyDescent="0.25">
      <c r="A25" s="120"/>
      <c r="B25" s="124"/>
      <c r="C25" s="125" t="s">
        <v>248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</row>
    <row r="26" spans="1:9" x14ac:dyDescent="0.25">
      <c r="A26" s="120"/>
      <c r="B26" s="124"/>
      <c r="C26" s="125" t="s">
        <v>249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</row>
    <row r="27" spans="1:9" x14ac:dyDescent="0.25">
      <c r="A27" s="120"/>
      <c r="B27" s="124"/>
      <c r="C27" s="125" t="s">
        <v>250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</row>
    <row r="28" spans="1:9" x14ac:dyDescent="0.25">
      <c r="A28" s="120"/>
      <c r="B28" s="124"/>
      <c r="C28" s="125" t="s">
        <v>251</v>
      </c>
      <c r="D28" s="126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</row>
    <row r="29" spans="1:9" ht="24" x14ac:dyDescent="0.25">
      <c r="A29" s="120"/>
      <c r="B29" s="124"/>
      <c r="C29" s="127" t="s">
        <v>252</v>
      </c>
      <c r="D29" s="126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</row>
    <row r="30" spans="1:9" x14ac:dyDescent="0.25">
      <c r="A30" s="120"/>
      <c r="B30" s="351" t="s">
        <v>253</v>
      </c>
      <c r="C30" s="352"/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1:9" x14ac:dyDescent="0.25">
      <c r="A31" s="120"/>
      <c r="B31" s="124"/>
      <c r="C31" s="125" t="s">
        <v>254</v>
      </c>
      <c r="D31" s="126">
        <v>0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</row>
    <row r="32" spans="1:9" x14ac:dyDescent="0.25">
      <c r="A32" s="120"/>
      <c r="B32" s="124"/>
      <c r="C32" s="125" t="s">
        <v>255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</row>
    <row r="33" spans="1:9" x14ac:dyDescent="0.25">
      <c r="A33" s="120"/>
      <c r="B33" s="124"/>
      <c r="C33" s="125" t="s">
        <v>256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</row>
    <row r="34" spans="1:9" x14ac:dyDescent="0.25">
      <c r="A34" s="120"/>
      <c r="B34" s="124"/>
      <c r="C34" s="125" t="s">
        <v>257</v>
      </c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</row>
    <row r="35" spans="1:9" x14ac:dyDescent="0.25">
      <c r="A35" s="120"/>
      <c r="B35" s="124"/>
      <c r="C35" s="125" t="s">
        <v>258</v>
      </c>
      <c r="D35" s="126">
        <v>0</v>
      </c>
      <c r="E35" s="126">
        <v>0</v>
      </c>
      <c r="F35" s="126">
        <v>0</v>
      </c>
      <c r="G35" s="126">
        <v>0</v>
      </c>
      <c r="H35" s="126">
        <v>0</v>
      </c>
      <c r="I35" s="126">
        <v>0</v>
      </c>
    </row>
    <row r="36" spans="1:9" x14ac:dyDescent="0.25">
      <c r="A36" s="120"/>
      <c r="B36" s="351" t="s">
        <v>259</v>
      </c>
      <c r="C36" s="352"/>
      <c r="D36" s="195">
        <v>185782415</v>
      </c>
      <c r="E36" s="195">
        <v>0</v>
      </c>
      <c r="F36" s="195">
        <f>+D36+E36</f>
        <v>185782415</v>
      </c>
      <c r="G36" s="195">
        <v>205262417</v>
      </c>
      <c r="H36" s="195">
        <f>+G36</f>
        <v>205262417</v>
      </c>
      <c r="I36" s="195">
        <f>+H36-D36</f>
        <v>19480002</v>
      </c>
    </row>
    <row r="37" spans="1:9" x14ac:dyDescent="0.25">
      <c r="A37" s="120"/>
      <c r="B37" s="351" t="s">
        <v>260</v>
      </c>
      <c r="C37" s="352"/>
      <c r="D37" s="195">
        <v>0</v>
      </c>
      <c r="E37" s="195">
        <v>0</v>
      </c>
      <c r="F37" s="195">
        <v>0</v>
      </c>
      <c r="G37" s="195">
        <v>0</v>
      </c>
      <c r="H37" s="195">
        <v>0</v>
      </c>
      <c r="I37" s="195">
        <v>0</v>
      </c>
    </row>
    <row r="38" spans="1:9" ht="15.75" thickBot="1" x14ac:dyDescent="0.3">
      <c r="A38" s="134"/>
      <c r="B38" s="135"/>
      <c r="C38" s="136" t="s">
        <v>261</v>
      </c>
      <c r="D38" s="196">
        <v>0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</row>
    <row r="39" spans="1:9" x14ac:dyDescent="0.25">
      <c r="A39" s="120"/>
      <c r="B39" s="351" t="s">
        <v>262</v>
      </c>
      <c r="C39" s="352"/>
      <c r="D39" s="195">
        <v>0</v>
      </c>
      <c r="E39" s="195">
        <v>0</v>
      </c>
      <c r="F39" s="195">
        <v>0</v>
      </c>
      <c r="G39" s="195">
        <v>0</v>
      </c>
      <c r="H39" s="195">
        <v>0</v>
      </c>
      <c r="I39" s="195">
        <v>0</v>
      </c>
    </row>
    <row r="40" spans="1:9" x14ac:dyDescent="0.25">
      <c r="A40" s="120"/>
      <c r="B40" s="124"/>
      <c r="C40" s="125" t="s">
        <v>263</v>
      </c>
      <c r="D40" s="197">
        <v>0</v>
      </c>
      <c r="E40" s="197">
        <v>0</v>
      </c>
      <c r="F40" s="197">
        <v>0</v>
      </c>
      <c r="G40" s="197">
        <v>0</v>
      </c>
      <c r="H40" s="197">
        <v>0</v>
      </c>
      <c r="I40" s="197">
        <v>0</v>
      </c>
    </row>
    <row r="41" spans="1:9" x14ac:dyDescent="0.25">
      <c r="A41" s="120"/>
      <c r="B41" s="124"/>
      <c r="C41" s="125" t="s">
        <v>264</v>
      </c>
      <c r="D41" s="197">
        <v>0</v>
      </c>
      <c r="E41" s="197">
        <v>0</v>
      </c>
      <c r="F41" s="197">
        <v>0</v>
      </c>
      <c r="G41" s="197">
        <v>0</v>
      </c>
      <c r="H41" s="197">
        <v>0</v>
      </c>
      <c r="I41" s="197">
        <v>0</v>
      </c>
    </row>
    <row r="42" spans="1:9" x14ac:dyDescent="0.25">
      <c r="A42" s="128"/>
      <c r="B42" s="129"/>
      <c r="C42" s="130"/>
      <c r="D42" s="198"/>
      <c r="E42" s="198"/>
      <c r="F42" s="198"/>
      <c r="G42" s="198"/>
      <c r="H42" s="198"/>
      <c r="I42" s="198"/>
    </row>
    <row r="43" spans="1:9" x14ac:dyDescent="0.25">
      <c r="A43" s="278" t="s">
        <v>265</v>
      </c>
      <c r="B43" s="307"/>
      <c r="C43" s="350"/>
      <c r="D43" s="199">
        <f>+D10+D11+D12+D13+D14+D15+D16+D17+D30+D36+D37+D39</f>
        <v>185782415</v>
      </c>
      <c r="E43" s="199">
        <f t="shared" ref="E43:H43" si="2">+E10+E11+E12+E13+E14+E15+E16+E17+E30+E36+E37+E39</f>
        <v>0</v>
      </c>
      <c r="F43" s="199">
        <f t="shared" si="2"/>
        <v>185782415</v>
      </c>
      <c r="G43" s="199">
        <f>+G10+G11+G12+G13+G14+G15+G16+G17+G30+G36+G37+G39</f>
        <v>205307573.88</v>
      </c>
      <c r="H43" s="199">
        <f t="shared" si="2"/>
        <v>205307573.88</v>
      </c>
      <c r="I43" s="199">
        <f>+H43-D43</f>
        <v>19525158.879999995</v>
      </c>
    </row>
    <row r="44" spans="1:9" x14ac:dyDescent="0.25">
      <c r="A44" s="278" t="s">
        <v>266</v>
      </c>
      <c r="B44" s="307"/>
      <c r="C44" s="350"/>
      <c r="D44" s="200"/>
      <c r="E44" s="201"/>
      <c r="F44" s="201"/>
      <c r="G44" s="201"/>
      <c r="H44" s="201"/>
      <c r="I44" s="201"/>
    </row>
    <row r="45" spans="1:9" x14ac:dyDescent="0.25">
      <c r="A45" s="278" t="s">
        <v>267</v>
      </c>
      <c r="B45" s="307"/>
      <c r="C45" s="350"/>
      <c r="D45" s="202"/>
      <c r="E45" s="202"/>
      <c r="F45" s="202"/>
      <c r="G45" s="202"/>
      <c r="H45" s="202"/>
      <c r="I45" s="195"/>
    </row>
    <row r="46" spans="1:9" x14ac:dyDescent="0.25">
      <c r="A46" s="128"/>
      <c r="B46" s="129"/>
      <c r="C46" s="130"/>
      <c r="D46" s="198"/>
      <c r="E46" s="198"/>
      <c r="F46" s="198"/>
      <c r="G46" s="198"/>
      <c r="H46" s="198"/>
      <c r="I46" s="198"/>
    </row>
    <row r="47" spans="1:9" x14ac:dyDescent="0.25">
      <c r="A47" s="278" t="s">
        <v>268</v>
      </c>
      <c r="B47" s="307"/>
      <c r="C47" s="350"/>
      <c r="D47" s="198"/>
      <c r="E47" s="198"/>
      <c r="F47" s="198"/>
      <c r="G47" s="198"/>
      <c r="H47" s="198"/>
      <c r="I47" s="198"/>
    </row>
    <row r="48" spans="1:9" x14ac:dyDescent="0.25">
      <c r="A48" s="120"/>
      <c r="B48" s="351" t="s">
        <v>269</v>
      </c>
      <c r="C48" s="352"/>
      <c r="D48" s="195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</row>
    <row r="49" spans="1:9" ht="24" x14ac:dyDescent="0.25">
      <c r="A49" s="120"/>
      <c r="B49" s="124"/>
      <c r="C49" s="127" t="s">
        <v>270</v>
      </c>
      <c r="D49" s="197">
        <v>0</v>
      </c>
      <c r="E49" s="197">
        <v>0</v>
      </c>
      <c r="F49" s="197">
        <v>0</v>
      </c>
      <c r="G49" s="197">
        <v>0</v>
      </c>
      <c r="H49" s="197">
        <v>0</v>
      </c>
      <c r="I49" s="197">
        <v>0</v>
      </c>
    </row>
    <row r="50" spans="1:9" x14ac:dyDescent="0.25">
      <c r="A50" s="120"/>
      <c r="B50" s="124"/>
      <c r="C50" s="125" t="s">
        <v>271</v>
      </c>
      <c r="D50" s="197">
        <v>0</v>
      </c>
      <c r="E50" s="197">
        <v>0</v>
      </c>
      <c r="F50" s="197">
        <v>0</v>
      </c>
      <c r="G50" s="197">
        <v>0</v>
      </c>
      <c r="H50" s="197">
        <v>0</v>
      </c>
      <c r="I50" s="197">
        <v>0</v>
      </c>
    </row>
    <row r="51" spans="1:9" x14ac:dyDescent="0.25">
      <c r="A51" s="120"/>
      <c r="B51" s="124"/>
      <c r="C51" s="125" t="s">
        <v>272</v>
      </c>
      <c r="D51" s="197">
        <v>0</v>
      </c>
      <c r="E51" s="197">
        <v>0</v>
      </c>
      <c r="F51" s="197">
        <v>0</v>
      </c>
      <c r="G51" s="197">
        <v>0</v>
      </c>
      <c r="H51" s="197">
        <v>0</v>
      </c>
      <c r="I51" s="197">
        <v>0</v>
      </c>
    </row>
    <row r="52" spans="1:9" ht="36" x14ac:dyDescent="0.25">
      <c r="A52" s="120"/>
      <c r="B52" s="124"/>
      <c r="C52" s="127" t="s">
        <v>273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</row>
    <row r="53" spans="1:9" x14ac:dyDescent="0.25">
      <c r="A53" s="120"/>
      <c r="B53" s="124"/>
      <c r="C53" s="125" t="s">
        <v>274</v>
      </c>
      <c r="D53" s="197">
        <v>0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</row>
    <row r="54" spans="1:9" ht="24" x14ac:dyDescent="0.25">
      <c r="A54" s="120"/>
      <c r="B54" s="124"/>
      <c r="C54" s="127" t="s">
        <v>275</v>
      </c>
      <c r="D54" s="197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</row>
    <row r="55" spans="1:9" ht="24" x14ac:dyDescent="0.25">
      <c r="A55" s="120"/>
      <c r="B55" s="124"/>
      <c r="C55" s="127" t="s">
        <v>276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</row>
    <row r="56" spans="1:9" ht="24" x14ac:dyDescent="0.25">
      <c r="A56" s="120"/>
      <c r="B56" s="124"/>
      <c r="C56" s="45" t="s">
        <v>277</v>
      </c>
      <c r="D56" s="197">
        <v>0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</row>
    <row r="57" spans="1:9" x14ac:dyDescent="0.25">
      <c r="A57" s="120"/>
      <c r="B57" s="351" t="s">
        <v>278</v>
      </c>
      <c r="C57" s="352"/>
      <c r="D57" s="195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</row>
    <row r="58" spans="1:9" x14ac:dyDescent="0.25">
      <c r="A58" s="120"/>
      <c r="B58" s="124"/>
      <c r="C58" s="125" t="s">
        <v>279</v>
      </c>
      <c r="D58" s="197">
        <v>0</v>
      </c>
      <c r="E58" s="197">
        <v>0</v>
      </c>
      <c r="F58" s="197">
        <v>0</v>
      </c>
      <c r="G58" s="197">
        <v>0</v>
      </c>
      <c r="H58" s="197">
        <v>0</v>
      </c>
      <c r="I58" s="197">
        <v>0</v>
      </c>
    </row>
    <row r="59" spans="1:9" x14ac:dyDescent="0.25">
      <c r="A59" s="120"/>
      <c r="B59" s="124"/>
      <c r="C59" s="125" t="s">
        <v>280</v>
      </c>
      <c r="D59" s="197">
        <v>0</v>
      </c>
      <c r="E59" s="197">
        <v>0</v>
      </c>
      <c r="F59" s="197">
        <v>0</v>
      </c>
      <c r="G59" s="197">
        <v>0</v>
      </c>
      <c r="H59" s="197">
        <v>0</v>
      </c>
      <c r="I59" s="197">
        <v>0</v>
      </c>
    </row>
    <row r="60" spans="1:9" x14ac:dyDescent="0.25">
      <c r="A60" s="120"/>
      <c r="B60" s="124"/>
      <c r="C60" s="125" t="s">
        <v>281</v>
      </c>
      <c r="D60" s="197">
        <v>0</v>
      </c>
      <c r="E60" s="197">
        <v>0</v>
      </c>
      <c r="F60" s="197">
        <v>0</v>
      </c>
      <c r="G60" s="197">
        <v>0</v>
      </c>
      <c r="H60" s="197">
        <v>0</v>
      </c>
      <c r="I60" s="197">
        <v>0</v>
      </c>
    </row>
    <row r="61" spans="1:9" x14ac:dyDescent="0.25">
      <c r="A61" s="120"/>
      <c r="B61" s="124"/>
      <c r="C61" s="125" t="s">
        <v>282</v>
      </c>
      <c r="D61" s="197">
        <v>0</v>
      </c>
      <c r="E61" s="197">
        <v>0</v>
      </c>
      <c r="F61" s="197">
        <v>0</v>
      </c>
      <c r="G61" s="197">
        <v>0</v>
      </c>
      <c r="H61" s="197">
        <v>0</v>
      </c>
      <c r="I61" s="197">
        <v>0</v>
      </c>
    </row>
    <row r="62" spans="1:9" x14ac:dyDescent="0.25">
      <c r="A62" s="120"/>
      <c r="B62" s="351" t="s">
        <v>283</v>
      </c>
      <c r="C62" s="352"/>
      <c r="D62" s="195">
        <v>0</v>
      </c>
      <c r="E62" s="195">
        <v>0</v>
      </c>
      <c r="F62" s="195">
        <v>0</v>
      </c>
      <c r="G62" s="195">
        <v>0</v>
      </c>
      <c r="H62" s="195">
        <v>0</v>
      </c>
      <c r="I62" s="195">
        <v>0</v>
      </c>
    </row>
    <row r="63" spans="1:9" ht="24.75" thickBot="1" x14ac:dyDescent="0.3">
      <c r="A63" s="134"/>
      <c r="B63" s="135"/>
      <c r="C63" s="137" t="s">
        <v>284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</row>
    <row r="64" spans="1:9" x14ac:dyDescent="0.25">
      <c r="A64" s="120"/>
      <c r="B64" s="124"/>
      <c r="C64" s="125" t="s">
        <v>285</v>
      </c>
      <c r="D64" s="197">
        <v>0</v>
      </c>
      <c r="E64" s="197">
        <v>0</v>
      </c>
      <c r="F64" s="197">
        <v>0</v>
      </c>
      <c r="G64" s="197">
        <v>0</v>
      </c>
      <c r="H64" s="197">
        <v>0</v>
      </c>
      <c r="I64" s="197">
        <v>0</v>
      </c>
    </row>
    <row r="65" spans="1:11" x14ac:dyDescent="0.25">
      <c r="A65" s="120"/>
      <c r="B65" s="351" t="s">
        <v>286</v>
      </c>
      <c r="C65" s="352"/>
      <c r="D65" s="195">
        <v>0</v>
      </c>
      <c r="E65" s="195">
        <v>0</v>
      </c>
      <c r="F65" s="195">
        <v>0</v>
      </c>
      <c r="G65" s="195">
        <v>0</v>
      </c>
      <c r="H65" s="195">
        <v>0</v>
      </c>
      <c r="I65" s="195">
        <v>0</v>
      </c>
    </row>
    <row r="66" spans="1:11" x14ac:dyDescent="0.25">
      <c r="A66" s="120"/>
      <c r="B66" s="351" t="s">
        <v>287</v>
      </c>
      <c r="C66" s="352"/>
      <c r="D66" s="195">
        <v>0</v>
      </c>
      <c r="E66" s="195">
        <v>0</v>
      </c>
      <c r="F66" s="195">
        <v>0</v>
      </c>
      <c r="G66" s="195">
        <v>0</v>
      </c>
      <c r="H66" s="195">
        <v>0</v>
      </c>
      <c r="I66" s="195">
        <v>0</v>
      </c>
    </row>
    <row r="67" spans="1:11" x14ac:dyDescent="0.25">
      <c r="A67" s="128"/>
      <c r="B67" s="348"/>
      <c r="C67" s="349"/>
      <c r="D67" s="198"/>
      <c r="E67" s="198"/>
      <c r="F67" s="198"/>
      <c r="G67" s="198"/>
      <c r="H67" s="198"/>
      <c r="I67" s="198"/>
    </row>
    <row r="68" spans="1:11" ht="28.5" customHeight="1" x14ac:dyDescent="0.25">
      <c r="A68" s="240" t="s">
        <v>288</v>
      </c>
      <c r="B68" s="302"/>
      <c r="C68" s="347"/>
      <c r="D68" s="195">
        <v>0</v>
      </c>
      <c r="E68" s="195">
        <v>0</v>
      </c>
      <c r="F68" s="195">
        <v>0</v>
      </c>
      <c r="G68" s="195">
        <v>0</v>
      </c>
      <c r="H68" s="195">
        <v>0</v>
      </c>
      <c r="I68" s="195">
        <v>0</v>
      </c>
    </row>
    <row r="69" spans="1:11" x14ac:dyDescent="0.25">
      <c r="A69" s="128"/>
      <c r="B69" s="348"/>
      <c r="C69" s="349"/>
      <c r="D69" s="198"/>
      <c r="E69" s="198"/>
      <c r="F69" s="198"/>
      <c r="G69" s="198"/>
      <c r="H69" s="198"/>
      <c r="I69" s="198"/>
    </row>
    <row r="70" spans="1:11" x14ac:dyDescent="0.25">
      <c r="A70" s="278" t="s">
        <v>289</v>
      </c>
      <c r="B70" s="307"/>
      <c r="C70" s="350"/>
      <c r="D70" s="195">
        <f>+D71</f>
        <v>3432864.44</v>
      </c>
      <c r="E70" s="195">
        <v>0</v>
      </c>
      <c r="F70" s="195">
        <f>+F71</f>
        <v>3432864.44</v>
      </c>
      <c r="G70" s="195">
        <v>0</v>
      </c>
      <c r="H70" s="195">
        <v>0</v>
      </c>
      <c r="I70" s="195">
        <v>-3432864.44</v>
      </c>
    </row>
    <row r="71" spans="1:11" x14ac:dyDescent="0.25">
      <c r="A71" s="120"/>
      <c r="B71" s="351" t="s">
        <v>290</v>
      </c>
      <c r="C71" s="352"/>
      <c r="D71" s="197">
        <v>3432864.44</v>
      </c>
      <c r="E71" s="197">
        <v>0</v>
      </c>
      <c r="F71" s="197">
        <v>3432864.44</v>
      </c>
      <c r="G71" s="197">
        <v>0</v>
      </c>
      <c r="H71" s="197">
        <v>0</v>
      </c>
      <c r="I71" s="197">
        <v>-3432864.44</v>
      </c>
    </row>
    <row r="72" spans="1:11" x14ac:dyDescent="0.25">
      <c r="A72" s="128"/>
      <c r="B72" s="348"/>
      <c r="C72" s="349"/>
      <c r="D72" s="198"/>
      <c r="E72" s="198"/>
      <c r="F72" s="198"/>
      <c r="G72" s="198"/>
      <c r="H72" s="198"/>
      <c r="I72" s="198"/>
    </row>
    <row r="73" spans="1:11" x14ac:dyDescent="0.25">
      <c r="A73" s="278" t="s">
        <v>291</v>
      </c>
      <c r="B73" s="307"/>
      <c r="C73" s="350"/>
      <c r="D73" s="195">
        <f>+D70+D68+D43</f>
        <v>189215279.44</v>
      </c>
      <c r="E73" s="195">
        <f t="shared" ref="E73:G73" si="3">+E70+E68+E43</f>
        <v>0</v>
      </c>
      <c r="F73" s="195">
        <f t="shared" si="3"/>
        <v>189215279.44</v>
      </c>
      <c r="G73" s="195">
        <f t="shared" si="3"/>
        <v>205307573.88</v>
      </c>
      <c r="H73" s="195">
        <f>+H70+H68+H43</f>
        <v>205307573.88</v>
      </c>
      <c r="I73" s="195">
        <f>+I70+I68+I43</f>
        <v>16092294.439999996</v>
      </c>
      <c r="K73" s="182"/>
    </row>
    <row r="74" spans="1:11" x14ac:dyDescent="0.25">
      <c r="A74" s="128"/>
      <c r="B74" s="348"/>
      <c r="C74" s="349"/>
      <c r="D74" s="198"/>
      <c r="E74" s="198"/>
      <c r="F74" s="198"/>
      <c r="G74" s="198"/>
      <c r="H74" s="198"/>
      <c r="I74" s="198"/>
    </row>
    <row r="75" spans="1:11" x14ac:dyDescent="0.25">
      <c r="A75" s="120"/>
      <c r="B75" s="353" t="s">
        <v>292</v>
      </c>
      <c r="C75" s="350"/>
      <c r="D75" s="198"/>
      <c r="E75" s="198"/>
      <c r="F75" s="198"/>
      <c r="G75" s="198"/>
      <c r="H75" s="198"/>
      <c r="I75" s="198"/>
    </row>
    <row r="76" spans="1:11" ht="21" customHeight="1" x14ac:dyDescent="0.25">
      <c r="A76" s="120"/>
      <c r="B76" s="354" t="s">
        <v>293</v>
      </c>
      <c r="C76" s="355"/>
      <c r="D76" s="197">
        <v>3432864.44</v>
      </c>
      <c r="E76" s="197">
        <v>0</v>
      </c>
      <c r="F76" s="197">
        <v>3432864.44</v>
      </c>
      <c r="G76" s="197">
        <v>0</v>
      </c>
      <c r="H76" s="197">
        <v>0</v>
      </c>
      <c r="I76" s="197">
        <v>-3432864.44</v>
      </c>
    </row>
    <row r="77" spans="1:11" ht="31.5" customHeight="1" x14ac:dyDescent="0.25">
      <c r="A77" s="120"/>
      <c r="B77" s="354" t="s">
        <v>294</v>
      </c>
      <c r="C77" s="355"/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</row>
    <row r="78" spans="1:11" x14ac:dyDescent="0.25">
      <c r="A78" s="120"/>
      <c r="B78" s="353" t="s">
        <v>295</v>
      </c>
      <c r="C78" s="350"/>
      <c r="D78" s="195">
        <f>+D76+D77</f>
        <v>3432864.44</v>
      </c>
      <c r="E78" s="195">
        <f t="shared" ref="E78:I78" si="4">+E76+E77</f>
        <v>0</v>
      </c>
      <c r="F78" s="195">
        <f t="shared" si="4"/>
        <v>3432864.44</v>
      </c>
      <c r="G78" s="195">
        <f t="shared" si="4"/>
        <v>0</v>
      </c>
      <c r="H78" s="195">
        <f t="shared" si="4"/>
        <v>0</v>
      </c>
      <c r="I78" s="195">
        <f t="shared" si="4"/>
        <v>-3432864.44</v>
      </c>
    </row>
    <row r="79" spans="1:11" ht="15.75" thickBot="1" x14ac:dyDescent="0.3">
      <c r="A79" s="131"/>
      <c r="B79" s="345"/>
      <c r="C79" s="346"/>
      <c r="D79" s="203"/>
      <c r="E79" s="203"/>
      <c r="F79" s="203"/>
      <c r="G79" s="203"/>
      <c r="H79" s="203"/>
      <c r="I79" s="203"/>
    </row>
    <row r="81" spans="1:9" ht="15" customHeight="1" x14ac:dyDescent="0.25">
      <c r="A81" s="2"/>
      <c r="B81" s="287" t="s">
        <v>430</v>
      </c>
      <c r="C81" s="287"/>
      <c r="D81" s="287"/>
      <c r="E81" s="287"/>
      <c r="F81" s="287"/>
      <c r="G81" s="287"/>
      <c r="H81" s="287"/>
      <c r="I81" s="287"/>
    </row>
    <row r="82" spans="1:9" x14ac:dyDescent="0.25">
      <c r="B82" s="287"/>
      <c r="C82" s="287"/>
      <c r="D82" s="287"/>
      <c r="E82" s="287"/>
      <c r="F82" s="287"/>
      <c r="G82" s="287"/>
      <c r="H82" s="287"/>
      <c r="I82" s="287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88"/>
      <c r="D86" s="288"/>
      <c r="E86" s="4"/>
      <c r="F86" s="15"/>
      <c r="G86" s="15"/>
      <c r="H86" s="15"/>
    </row>
    <row r="87" spans="1:9" x14ac:dyDescent="0.25">
      <c r="B87" s="72"/>
      <c r="C87" s="289" t="s">
        <v>522</v>
      </c>
      <c r="D87" s="289"/>
      <c r="E87" s="4"/>
      <c r="F87" s="366" t="s">
        <v>516</v>
      </c>
      <c r="G87" s="366"/>
      <c r="H87" s="366"/>
    </row>
    <row r="88" spans="1:9" x14ac:dyDescent="0.25">
      <c r="B88" s="73"/>
      <c r="C88" s="280" t="s">
        <v>517</v>
      </c>
      <c r="D88" s="280"/>
      <c r="E88" s="74"/>
      <c r="F88" s="367" t="s">
        <v>521</v>
      </c>
      <c r="G88" s="367"/>
      <c r="H88" s="367"/>
      <c r="I88" s="20"/>
    </row>
    <row r="89" spans="1:9" x14ac:dyDescent="0.25">
      <c r="C89" s="19"/>
      <c r="D89" s="11"/>
      <c r="E89" s="20"/>
      <c r="F89" s="289"/>
      <c r="G89" s="289"/>
      <c r="H89" s="289"/>
      <c r="I89" s="20"/>
    </row>
    <row r="90" spans="1:9" ht="15" customHeight="1" x14ac:dyDescent="0.25">
      <c r="C90" s="17"/>
      <c r="D90" s="13"/>
      <c r="F90" s="280"/>
      <c r="G90" s="280"/>
      <c r="H90" s="280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72"/>
  <sheetViews>
    <sheetView topLeftCell="A55" zoomScale="115" zoomScaleNormal="115" workbookViewId="0">
      <selection activeCell="A55" sqref="A1:XFD1048576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54" t="s">
        <v>120</v>
      </c>
      <c r="B1" s="255"/>
      <c r="C1" s="255"/>
      <c r="D1" s="255"/>
      <c r="E1" s="255"/>
      <c r="F1" s="255"/>
      <c r="G1" s="255"/>
      <c r="H1" s="256"/>
    </row>
    <row r="2" spans="1:8" x14ac:dyDescent="0.25">
      <c r="A2" s="328" t="s">
        <v>296</v>
      </c>
      <c r="B2" s="329"/>
      <c r="C2" s="329"/>
      <c r="D2" s="329"/>
      <c r="E2" s="329"/>
      <c r="F2" s="329"/>
      <c r="G2" s="329"/>
      <c r="H2" s="330"/>
    </row>
    <row r="3" spans="1:8" x14ac:dyDescent="0.25">
      <c r="A3" s="177"/>
      <c r="B3" s="329" t="s">
        <v>524</v>
      </c>
      <c r="C3" s="329"/>
      <c r="D3" s="329"/>
      <c r="E3" s="329"/>
      <c r="F3" s="329"/>
      <c r="G3" s="329"/>
      <c r="H3" s="178"/>
    </row>
    <row r="4" spans="1:8" x14ac:dyDescent="0.25">
      <c r="A4" s="328" t="s">
        <v>533</v>
      </c>
      <c r="B4" s="329"/>
      <c r="C4" s="329"/>
      <c r="D4" s="329"/>
      <c r="E4" s="329"/>
      <c r="F4" s="329"/>
      <c r="G4" s="329"/>
      <c r="H4" s="330"/>
    </row>
    <row r="5" spans="1:8" ht="15.75" thickBot="1" x14ac:dyDescent="0.3">
      <c r="A5" s="331" t="s">
        <v>1</v>
      </c>
      <c r="B5" s="332"/>
      <c r="C5" s="332"/>
      <c r="D5" s="332"/>
      <c r="E5" s="332"/>
      <c r="F5" s="332"/>
      <c r="G5" s="332"/>
      <c r="H5" s="333"/>
    </row>
    <row r="6" spans="1:8" ht="15.75" thickBot="1" x14ac:dyDescent="0.3">
      <c r="A6" s="254" t="s">
        <v>2</v>
      </c>
      <c r="B6" s="256"/>
      <c r="C6" s="360" t="s">
        <v>297</v>
      </c>
      <c r="D6" s="361"/>
      <c r="E6" s="361"/>
      <c r="F6" s="361"/>
      <c r="G6" s="362"/>
      <c r="H6" s="327" t="s">
        <v>298</v>
      </c>
    </row>
    <row r="7" spans="1:8" ht="48.75" thickBot="1" x14ac:dyDescent="0.3">
      <c r="A7" s="328"/>
      <c r="B7" s="330"/>
      <c r="C7" s="181" t="s">
        <v>185</v>
      </c>
      <c r="D7" s="181" t="s">
        <v>299</v>
      </c>
      <c r="E7" s="181" t="s">
        <v>300</v>
      </c>
      <c r="F7" s="181" t="s">
        <v>186</v>
      </c>
      <c r="G7" s="181" t="s">
        <v>188</v>
      </c>
      <c r="H7" s="281"/>
    </row>
    <row r="8" spans="1:8" ht="15" customHeight="1" x14ac:dyDescent="0.25">
      <c r="A8" s="368" t="s">
        <v>301</v>
      </c>
      <c r="B8" s="369"/>
      <c r="C8" s="191"/>
      <c r="D8" s="207"/>
      <c r="E8" s="191"/>
      <c r="F8" s="207"/>
      <c r="G8" s="191"/>
      <c r="H8" s="213"/>
    </row>
    <row r="9" spans="1:8" ht="15" customHeight="1" x14ac:dyDescent="0.25">
      <c r="A9" s="375" t="s">
        <v>428</v>
      </c>
      <c r="B9" s="376"/>
      <c r="C9" s="192">
        <v>35399083.120000005</v>
      </c>
      <c r="D9" s="204">
        <v>13181842.43</v>
      </c>
      <c r="E9" s="192">
        <v>48580925.549999997</v>
      </c>
      <c r="F9" s="204">
        <v>48211793.189999998</v>
      </c>
      <c r="G9" s="192">
        <v>46157436.199999996</v>
      </c>
      <c r="H9" s="214">
        <v>369132.3599999994</v>
      </c>
    </row>
    <row r="10" spans="1:8" x14ac:dyDescent="0.25">
      <c r="A10" s="184"/>
      <c r="B10" s="183" t="s">
        <v>431</v>
      </c>
      <c r="C10" s="174">
        <v>15273393.779999999</v>
      </c>
      <c r="D10" s="205">
        <v>-581293</v>
      </c>
      <c r="E10" s="174">
        <v>14692100.779999999</v>
      </c>
      <c r="F10" s="205">
        <v>14692101.83</v>
      </c>
      <c r="G10" s="174">
        <v>14256333.57</v>
      </c>
      <c r="H10" s="215">
        <v>-1.0500000007450581</v>
      </c>
    </row>
    <row r="11" spans="1:8" x14ac:dyDescent="0.25">
      <c r="A11" s="184"/>
      <c r="B11" s="183" t="s">
        <v>432</v>
      </c>
      <c r="C11" s="174">
        <v>5984819.1100000003</v>
      </c>
      <c r="D11" s="205">
        <v>8008314.8399999999</v>
      </c>
      <c r="E11" s="174">
        <v>13993133.949999999</v>
      </c>
      <c r="F11" s="205">
        <v>13969811.939999999</v>
      </c>
      <c r="G11" s="174">
        <v>13727584.68</v>
      </c>
      <c r="H11" s="215">
        <v>23322.009999999776</v>
      </c>
    </row>
    <row r="12" spans="1:8" x14ac:dyDescent="0.25">
      <c r="A12" s="184"/>
      <c r="B12" s="183" t="s">
        <v>433</v>
      </c>
      <c r="C12" s="174">
        <v>8326097</v>
      </c>
      <c r="D12" s="205">
        <v>4373690.8499999996</v>
      </c>
      <c r="E12" s="174">
        <v>12699787.85</v>
      </c>
      <c r="F12" s="205">
        <v>12637428.560000001</v>
      </c>
      <c r="G12" s="174">
        <v>11536683.619999999</v>
      </c>
      <c r="H12" s="215">
        <v>62359.289999999106</v>
      </c>
    </row>
    <row r="13" spans="1:8" x14ac:dyDescent="0.25">
      <c r="A13" s="184"/>
      <c r="B13" s="183" t="s">
        <v>434</v>
      </c>
      <c r="C13" s="174">
        <v>471929.12</v>
      </c>
      <c r="D13" s="205">
        <v>-471929</v>
      </c>
      <c r="E13" s="174">
        <v>0.11999999999534339</v>
      </c>
      <c r="F13" s="206">
        <v>0</v>
      </c>
      <c r="G13" s="194">
        <v>0</v>
      </c>
      <c r="H13" s="215">
        <v>0.11999999999534339</v>
      </c>
    </row>
    <row r="14" spans="1:8" x14ac:dyDescent="0.25">
      <c r="A14" s="184"/>
      <c r="B14" s="183" t="s">
        <v>435</v>
      </c>
      <c r="C14" s="174">
        <v>5342844.1100000003</v>
      </c>
      <c r="D14" s="205">
        <v>1753058.74</v>
      </c>
      <c r="E14" s="174">
        <v>7095902.8500000006</v>
      </c>
      <c r="F14" s="205">
        <v>6813877.9900000002</v>
      </c>
      <c r="G14" s="174">
        <v>6538261.46</v>
      </c>
      <c r="H14" s="215">
        <v>282024.86000000034</v>
      </c>
    </row>
    <row r="15" spans="1:8" x14ac:dyDescent="0.25">
      <c r="A15" s="184"/>
      <c r="B15" s="183" t="s">
        <v>436</v>
      </c>
      <c r="C15" s="174">
        <v>0</v>
      </c>
      <c r="D15" s="205">
        <v>0</v>
      </c>
      <c r="E15" s="174">
        <v>0</v>
      </c>
      <c r="F15" s="205">
        <v>0</v>
      </c>
      <c r="G15" s="174">
        <v>0</v>
      </c>
      <c r="H15" s="215">
        <v>0</v>
      </c>
    </row>
    <row r="16" spans="1:8" ht="15" customHeight="1" x14ac:dyDescent="0.25">
      <c r="A16" s="184"/>
      <c r="B16" s="183" t="s">
        <v>437</v>
      </c>
      <c r="C16" s="174">
        <v>0</v>
      </c>
      <c r="D16" s="205">
        <v>100000</v>
      </c>
      <c r="E16" s="174">
        <v>100000</v>
      </c>
      <c r="F16" s="205">
        <v>98572.87</v>
      </c>
      <c r="G16" s="174">
        <v>98572.87</v>
      </c>
      <c r="H16" s="215">
        <v>1427.1300000000047</v>
      </c>
    </row>
    <row r="17" spans="1:8" ht="15" customHeight="1" x14ac:dyDescent="0.25">
      <c r="A17" s="375" t="s">
        <v>438</v>
      </c>
      <c r="B17" s="376"/>
      <c r="C17" s="192">
        <v>9055546.7400000002</v>
      </c>
      <c r="D17" s="204">
        <v>-525009.32000000007</v>
      </c>
      <c r="E17" s="192">
        <v>8530537.4199999999</v>
      </c>
      <c r="F17" s="204">
        <v>8307682.3600000003</v>
      </c>
      <c r="G17" s="192">
        <v>8285474.4399999995</v>
      </c>
      <c r="H17" s="214">
        <v>222855.05999999982</v>
      </c>
    </row>
    <row r="18" spans="1:8" ht="24" x14ac:dyDescent="0.25">
      <c r="A18" s="184"/>
      <c r="B18" s="183" t="s">
        <v>439</v>
      </c>
      <c r="C18" s="174">
        <v>5861900.7400000002</v>
      </c>
      <c r="D18" s="205">
        <v>-2606805.02</v>
      </c>
      <c r="E18" s="174">
        <v>3255095.72</v>
      </c>
      <c r="F18" s="205">
        <v>3218331.47</v>
      </c>
      <c r="G18" s="174">
        <v>3218319.65</v>
      </c>
      <c r="H18" s="215">
        <v>36764.25</v>
      </c>
    </row>
    <row r="19" spans="1:8" x14ac:dyDescent="0.25">
      <c r="A19" s="184"/>
      <c r="B19" s="183" t="s">
        <v>440</v>
      </c>
      <c r="C19" s="174">
        <v>1488774</v>
      </c>
      <c r="D19" s="205">
        <v>1878764.43</v>
      </c>
      <c r="E19" s="174">
        <v>3367538.4299999997</v>
      </c>
      <c r="F19" s="205">
        <v>3234378.13</v>
      </c>
      <c r="G19" s="174">
        <v>3232182.13</v>
      </c>
      <c r="H19" s="215">
        <v>133160.29999999981</v>
      </c>
    </row>
    <row r="20" spans="1:8" x14ac:dyDescent="0.25">
      <c r="A20" s="184"/>
      <c r="B20" s="183" t="s">
        <v>441</v>
      </c>
      <c r="C20" s="174">
        <v>30829</v>
      </c>
      <c r="D20" s="205">
        <v>-30829</v>
      </c>
      <c r="E20" s="174">
        <v>0</v>
      </c>
      <c r="F20" s="205">
        <v>0</v>
      </c>
      <c r="G20" s="174">
        <v>0</v>
      </c>
      <c r="H20" s="215">
        <v>0</v>
      </c>
    </row>
    <row r="21" spans="1:8" x14ac:dyDescent="0.25">
      <c r="A21" s="184"/>
      <c r="B21" s="183" t="s">
        <v>442</v>
      </c>
      <c r="C21" s="174">
        <v>375290</v>
      </c>
      <c r="D21" s="205">
        <v>-45347.32</v>
      </c>
      <c r="E21" s="174">
        <v>329942.68</v>
      </c>
      <c r="F21" s="205">
        <v>329717.68</v>
      </c>
      <c r="G21" s="174">
        <v>329717.68</v>
      </c>
      <c r="H21" s="215">
        <v>225</v>
      </c>
    </row>
    <row r="22" spans="1:8" x14ac:dyDescent="0.25">
      <c r="A22" s="184"/>
      <c r="B22" s="183" t="s">
        <v>528</v>
      </c>
      <c r="C22" s="174">
        <v>91200</v>
      </c>
      <c r="D22" s="205">
        <v>-77736.67</v>
      </c>
      <c r="E22" s="174">
        <v>13463.330000000002</v>
      </c>
      <c r="F22" s="205">
        <v>3463.33</v>
      </c>
      <c r="G22" s="174">
        <v>3463.33</v>
      </c>
      <c r="H22" s="215">
        <v>10000.000000000002</v>
      </c>
    </row>
    <row r="23" spans="1:8" x14ac:dyDescent="0.25">
      <c r="A23" s="184"/>
      <c r="B23" s="183" t="s">
        <v>443</v>
      </c>
      <c r="C23" s="174">
        <v>0</v>
      </c>
      <c r="D23" s="205">
        <v>0</v>
      </c>
      <c r="E23" s="174">
        <v>0</v>
      </c>
      <c r="F23" s="205">
        <v>0</v>
      </c>
      <c r="G23" s="174">
        <v>0</v>
      </c>
      <c r="H23" s="215">
        <v>0</v>
      </c>
    </row>
    <row r="24" spans="1:8" x14ac:dyDescent="0.25">
      <c r="A24" s="184"/>
      <c r="B24" s="183" t="s">
        <v>444</v>
      </c>
      <c r="C24" s="174">
        <v>734360</v>
      </c>
      <c r="D24" s="205">
        <v>14999</v>
      </c>
      <c r="E24" s="174">
        <v>749359</v>
      </c>
      <c r="F24" s="205">
        <v>751260</v>
      </c>
      <c r="G24" s="174">
        <v>731260</v>
      </c>
      <c r="H24" s="215">
        <v>-1901</v>
      </c>
    </row>
    <row r="25" spans="1:8" x14ac:dyDescent="0.25">
      <c r="A25" s="184"/>
      <c r="B25" s="183" t="s">
        <v>445</v>
      </c>
      <c r="C25" s="174">
        <v>301439</v>
      </c>
      <c r="D25" s="205">
        <v>291835.81</v>
      </c>
      <c r="E25" s="174">
        <v>593274.81000000006</v>
      </c>
      <c r="F25" s="205">
        <v>567154.81000000006</v>
      </c>
      <c r="G25" s="174">
        <v>567154.81000000006</v>
      </c>
      <c r="H25" s="215">
        <v>26120</v>
      </c>
    </row>
    <row r="26" spans="1:8" x14ac:dyDescent="0.25">
      <c r="A26" s="184"/>
      <c r="B26" s="183" t="s">
        <v>446</v>
      </c>
      <c r="C26" s="174">
        <v>0</v>
      </c>
      <c r="D26" s="205">
        <v>0</v>
      </c>
      <c r="E26" s="174">
        <v>0</v>
      </c>
      <c r="F26" s="205">
        <v>0</v>
      </c>
      <c r="G26" s="174">
        <v>0</v>
      </c>
      <c r="H26" s="215">
        <v>0</v>
      </c>
    </row>
    <row r="27" spans="1:8" ht="15" customHeight="1" x14ac:dyDescent="0.25">
      <c r="A27" s="184"/>
      <c r="B27" s="183" t="s">
        <v>447</v>
      </c>
      <c r="C27" s="174">
        <v>171754</v>
      </c>
      <c r="D27" s="205">
        <v>50109.45</v>
      </c>
      <c r="E27" s="174">
        <v>221863.45</v>
      </c>
      <c r="F27" s="205">
        <v>203376.94</v>
      </c>
      <c r="G27" s="174">
        <v>203376.84</v>
      </c>
      <c r="H27" s="215">
        <v>18486.510000000009</v>
      </c>
    </row>
    <row r="28" spans="1:8" ht="15" customHeight="1" x14ac:dyDescent="0.25">
      <c r="A28" s="375" t="s">
        <v>448</v>
      </c>
      <c r="B28" s="376"/>
      <c r="C28" s="192">
        <v>41502050.730000004</v>
      </c>
      <c r="D28" s="204">
        <v>4776287.3199999994</v>
      </c>
      <c r="E28" s="192">
        <v>46278338.049999997</v>
      </c>
      <c r="F28" s="204">
        <v>46049051.579999998</v>
      </c>
      <c r="G28" s="192">
        <v>45045629.719999999</v>
      </c>
      <c r="H28" s="214">
        <v>229286.46999999881</v>
      </c>
    </row>
    <row r="29" spans="1:8" x14ac:dyDescent="0.25">
      <c r="A29" s="184"/>
      <c r="B29" s="183" t="s">
        <v>449</v>
      </c>
      <c r="C29" s="174">
        <v>5318030.2300000004</v>
      </c>
      <c r="D29" s="205">
        <v>47177.85</v>
      </c>
      <c r="E29" s="174">
        <v>5365208.08</v>
      </c>
      <c r="F29" s="205">
        <v>5340564.8</v>
      </c>
      <c r="G29" s="174">
        <v>5340564.5999999996</v>
      </c>
      <c r="H29" s="215">
        <v>24643.280000000261</v>
      </c>
    </row>
    <row r="30" spans="1:8" x14ac:dyDescent="0.25">
      <c r="A30" s="184"/>
      <c r="B30" s="183" t="s">
        <v>450</v>
      </c>
      <c r="C30" s="174">
        <v>3137111.4</v>
      </c>
      <c r="D30" s="205">
        <v>692240.97</v>
      </c>
      <c r="E30" s="174">
        <v>3829352.37</v>
      </c>
      <c r="F30" s="205">
        <v>3816530.37</v>
      </c>
      <c r="G30" s="174">
        <v>3782019.56</v>
      </c>
      <c r="H30" s="215">
        <v>12822</v>
      </c>
    </row>
    <row r="31" spans="1:8" x14ac:dyDescent="0.25">
      <c r="A31" s="184"/>
      <c r="B31" s="183" t="s">
        <v>451</v>
      </c>
      <c r="C31" s="174">
        <v>29420351.84</v>
      </c>
      <c r="D31" s="205">
        <v>4175528.19</v>
      </c>
      <c r="E31" s="174">
        <v>33595880.030000001</v>
      </c>
      <c r="F31" s="205">
        <v>33579059.030000001</v>
      </c>
      <c r="G31" s="174">
        <v>33133310.27</v>
      </c>
      <c r="H31" s="215">
        <v>16821</v>
      </c>
    </row>
    <row r="32" spans="1:8" x14ac:dyDescent="0.25">
      <c r="A32" s="184"/>
      <c r="B32" s="183" t="s">
        <v>452</v>
      </c>
      <c r="C32" s="174">
        <v>219177.2</v>
      </c>
      <c r="D32" s="205">
        <v>-21294.79</v>
      </c>
      <c r="E32" s="174">
        <v>197882.41</v>
      </c>
      <c r="F32" s="205">
        <v>192359.4</v>
      </c>
      <c r="G32" s="174">
        <v>192359.4</v>
      </c>
      <c r="H32" s="215">
        <v>5523.0100000000093</v>
      </c>
    </row>
    <row r="33" spans="1:8" x14ac:dyDescent="0.25">
      <c r="A33" s="184"/>
      <c r="B33" s="183" t="s">
        <v>453</v>
      </c>
      <c r="C33" s="174">
        <v>622783.99</v>
      </c>
      <c r="D33" s="205">
        <v>740385.24</v>
      </c>
      <c r="E33" s="174">
        <v>1363169.23</v>
      </c>
      <c r="F33" s="205">
        <v>1343703.76</v>
      </c>
      <c r="G33" s="174">
        <v>1153754.45</v>
      </c>
      <c r="H33" s="215">
        <v>19465.469999999972</v>
      </c>
    </row>
    <row r="34" spans="1:8" ht="15.75" thickBot="1" x14ac:dyDescent="0.3">
      <c r="A34" s="185"/>
      <c r="B34" s="186" t="s">
        <v>454</v>
      </c>
      <c r="C34" s="193">
        <v>450000</v>
      </c>
      <c r="D34" s="208">
        <v>-199723.73</v>
      </c>
      <c r="E34" s="193">
        <v>250276.27</v>
      </c>
      <c r="F34" s="208">
        <v>250276.27</v>
      </c>
      <c r="G34" s="193">
        <v>250276.27</v>
      </c>
      <c r="H34" s="216">
        <v>0</v>
      </c>
    </row>
    <row r="35" spans="1:8" x14ac:dyDescent="0.25">
      <c r="A35" s="218"/>
      <c r="B35" s="219" t="s">
        <v>455</v>
      </c>
      <c r="C35" s="220">
        <v>118000</v>
      </c>
      <c r="D35" s="221">
        <v>34000</v>
      </c>
      <c r="E35" s="220">
        <v>152000</v>
      </c>
      <c r="F35" s="221">
        <v>99759.79</v>
      </c>
      <c r="G35" s="220">
        <v>97956.87</v>
      </c>
      <c r="H35" s="217">
        <v>52240.210000000006</v>
      </c>
    </row>
    <row r="36" spans="1:8" x14ac:dyDescent="0.25">
      <c r="A36" s="184"/>
      <c r="B36" s="183" t="s">
        <v>456</v>
      </c>
      <c r="C36" s="174">
        <v>163580</v>
      </c>
      <c r="D36" s="205">
        <v>0</v>
      </c>
      <c r="E36" s="174">
        <v>163580</v>
      </c>
      <c r="F36" s="205">
        <v>119343.8</v>
      </c>
      <c r="G36" s="174">
        <v>117800.3</v>
      </c>
      <c r="H36" s="215">
        <v>44236.2</v>
      </c>
    </row>
    <row r="37" spans="1:8" ht="15" customHeight="1" x14ac:dyDescent="0.25">
      <c r="A37" s="184"/>
      <c r="B37" s="183" t="s">
        <v>457</v>
      </c>
      <c r="C37" s="174">
        <v>2053016.07</v>
      </c>
      <c r="D37" s="205">
        <v>-692026.41</v>
      </c>
      <c r="E37" s="174">
        <v>1360989.6600000001</v>
      </c>
      <c r="F37" s="205">
        <v>1307454.3600000001</v>
      </c>
      <c r="G37" s="174">
        <v>977588</v>
      </c>
      <c r="H37" s="215">
        <v>53535.300000000047</v>
      </c>
    </row>
    <row r="38" spans="1:8" ht="15" customHeight="1" x14ac:dyDescent="0.25">
      <c r="A38" s="375" t="s">
        <v>458</v>
      </c>
      <c r="B38" s="376"/>
      <c r="C38" s="192">
        <v>99863330.359999999</v>
      </c>
      <c r="D38" s="204">
        <v>794283.71</v>
      </c>
      <c r="E38" s="192">
        <v>100657614.06999999</v>
      </c>
      <c r="F38" s="204">
        <v>99622109.969999999</v>
      </c>
      <c r="G38" s="192">
        <v>99208921.409999996</v>
      </c>
      <c r="H38" s="214">
        <v>1035504.099999994</v>
      </c>
    </row>
    <row r="39" spans="1:8" x14ac:dyDescent="0.25">
      <c r="A39" s="184"/>
      <c r="B39" s="183" t="s">
        <v>459</v>
      </c>
      <c r="C39" s="174">
        <v>87838673.420000002</v>
      </c>
      <c r="D39" s="205">
        <v>1899189.24</v>
      </c>
      <c r="E39" s="174">
        <v>89737862.659999996</v>
      </c>
      <c r="F39" s="205">
        <v>88875546.560000002</v>
      </c>
      <c r="G39" s="174">
        <v>88744141.730000004</v>
      </c>
      <c r="H39" s="215">
        <v>862316.09999999404</v>
      </c>
    </row>
    <row r="40" spans="1:8" x14ac:dyDescent="0.25">
      <c r="A40" s="184"/>
      <c r="B40" s="183" t="s">
        <v>460</v>
      </c>
      <c r="C40" s="174">
        <v>0</v>
      </c>
      <c r="D40" s="205">
        <v>0</v>
      </c>
      <c r="E40" s="174">
        <v>0</v>
      </c>
      <c r="F40" s="205">
        <v>0</v>
      </c>
      <c r="G40" s="174">
        <v>0</v>
      </c>
      <c r="H40" s="215">
        <v>0</v>
      </c>
    </row>
    <row r="41" spans="1:8" x14ac:dyDescent="0.25">
      <c r="A41" s="184"/>
      <c r="B41" s="183" t="s">
        <v>461</v>
      </c>
      <c r="C41" s="174">
        <v>0</v>
      </c>
      <c r="D41" s="205">
        <v>0</v>
      </c>
      <c r="E41" s="174">
        <v>0</v>
      </c>
      <c r="F41" s="205">
        <v>0</v>
      </c>
      <c r="G41" s="174">
        <v>0</v>
      </c>
      <c r="H41" s="215">
        <v>0</v>
      </c>
    </row>
    <row r="42" spans="1:8" x14ac:dyDescent="0.25">
      <c r="A42" s="184"/>
      <c r="B42" s="183" t="s">
        <v>462</v>
      </c>
      <c r="C42" s="174">
        <v>12024656.939999999</v>
      </c>
      <c r="D42" s="205">
        <v>-1104905.53</v>
      </c>
      <c r="E42" s="174">
        <v>10919751.41</v>
      </c>
      <c r="F42" s="205">
        <v>10746563.41</v>
      </c>
      <c r="G42" s="174">
        <v>10464779.68</v>
      </c>
      <c r="H42" s="215">
        <v>173188</v>
      </c>
    </row>
    <row r="43" spans="1:8" x14ac:dyDescent="0.25">
      <c r="A43" s="184"/>
      <c r="B43" s="183" t="s">
        <v>463</v>
      </c>
      <c r="C43" s="174">
        <v>0</v>
      </c>
      <c r="D43" s="205">
        <v>0</v>
      </c>
      <c r="E43" s="174">
        <v>0</v>
      </c>
      <c r="F43" s="205">
        <v>0</v>
      </c>
      <c r="G43" s="174">
        <v>0</v>
      </c>
      <c r="H43" s="215">
        <v>0</v>
      </c>
    </row>
    <row r="44" spans="1:8" x14ac:dyDescent="0.25">
      <c r="A44" s="184"/>
      <c r="B44" s="183" t="s">
        <v>464</v>
      </c>
      <c r="C44" s="174">
        <v>0</v>
      </c>
      <c r="D44" s="205">
        <v>0</v>
      </c>
      <c r="E44" s="174">
        <v>0</v>
      </c>
      <c r="F44" s="205">
        <v>0</v>
      </c>
      <c r="G44" s="174">
        <v>0</v>
      </c>
      <c r="H44" s="215">
        <v>0</v>
      </c>
    </row>
    <row r="45" spans="1:8" x14ac:dyDescent="0.25">
      <c r="A45" s="184"/>
      <c r="B45" s="183" t="s">
        <v>465</v>
      </c>
      <c r="C45" s="174">
        <v>0</v>
      </c>
      <c r="D45" s="205">
        <v>0</v>
      </c>
      <c r="E45" s="174">
        <v>0</v>
      </c>
      <c r="F45" s="205">
        <v>0</v>
      </c>
      <c r="G45" s="174">
        <v>0</v>
      </c>
      <c r="H45" s="215">
        <v>0</v>
      </c>
    </row>
    <row r="46" spans="1:8" x14ac:dyDescent="0.25">
      <c r="A46" s="184"/>
      <c r="B46" s="183" t="s">
        <v>466</v>
      </c>
      <c r="C46" s="174">
        <v>0</v>
      </c>
      <c r="D46" s="205">
        <v>0</v>
      </c>
      <c r="E46" s="174">
        <v>0</v>
      </c>
      <c r="F46" s="205">
        <v>0</v>
      </c>
      <c r="G46" s="174">
        <v>0</v>
      </c>
      <c r="H46" s="215">
        <v>0</v>
      </c>
    </row>
    <row r="47" spans="1:8" ht="15" customHeight="1" x14ac:dyDescent="0.25">
      <c r="A47" s="184"/>
      <c r="B47" s="183" t="s">
        <v>467</v>
      </c>
      <c r="C47" s="174">
        <v>0</v>
      </c>
      <c r="D47" s="205">
        <v>0</v>
      </c>
      <c r="E47" s="174">
        <v>0</v>
      </c>
      <c r="F47" s="205">
        <v>0</v>
      </c>
      <c r="G47" s="174">
        <v>0</v>
      </c>
      <c r="H47" s="215">
        <v>0</v>
      </c>
    </row>
    <row r="48" spans="1:8" ht="15" customHeight="1" x14ac:dyDescent="0.25">
      <c r="A48" s="375" t="s">
        <v>468</v>
      </c>
      <c r="B48" s="376"/>
      <c r="C48" s="192">
        <v>3395268.49</v>
      </c>
      <c r="D48" s="204">
        <v>2471201.19</v>
      </c>
      <c r="E48" s="192">
        <v>5866469.6799999997</v>
      </c>
      <c r="F48" s="204">
        <v>5715552.2199999997</v>
      </c>
      <c r="G48" s="192">
        <v>5622984.4199999999</v>
      </c>
      <c r="H48" s="214">
        <v>150917.45999999996</v>
      </c>
    </row>
    <row r="49" spans="1:8" x14ac:dyDescent="0.25">
      <c r="A49" s="184"/>
      <c r="B49" s="183" t="s">
        <v>469</v>
      </c>
      <c r="C49" s="174">
        <v>3395268.49</v>
      </c>
      <c r="D49" s="205">
        <v>1301401.19</v>
      </c>
      <c r="E49" s="174">
        <v>4696669.68</v>
      </c>
      <c r="F49" s="205">
        <v>4545752.22</v>
      </c>
      <c r="G49" s="174">
        <v>4453184.42</v>
      </c>
      <c r="H49" s="215">
        <v>150917.45999999996</v>
      </c>
    </row>
    <row r="50" spans="1:8" x14ac:dyDescent="0.25">
      <c r="A50" s="184"/>
      <c r="B50" s="183" t="s">
        <v>470</v>
      </c>
      <c r="C50" s="174">
        <v>0</v>
      </c>
      <c r="D50" s="205">
        <v>0</v>
      </c>
      <c r="E50" s="174">
        <v>0</v>
      </c>
      <c r="F50" s="205">
        <v>0</v>
      </c>
      <c r="G50" s="174">
        <v>0</v>
      </c>
      <c r="H50" s="215">
        <v>0</v>
      </c>
    </row>
    <row r="51" spans="1:8" x14ac:dyDescent="0.25">
      <c r="A51" s="184"/>
      <c r="B51" s="183" t="s">
        <v>471</v>
      </c>
      <c r="C51" s="174">
        <v>0</v>
      </c>
      <c r="D51" s="205">
        <v>0</v>
      </c>
      <c r="E51" s="174">
        <v>0</v>
      </c>
      <c r="F51" s="205">
        <v>0</v>
      </c>
      <c r="G51" s="174">
        <v>0</v>
      </c>
      <c r="H51" s="215">
        <v>0</v>
      </c>
    </row>
    <row r="52" spans="1:8" x14ac:dyDescent="0.25">
      <c r="A52" s="184"/>
      <c r="B52" s="183" t="s">
        <v>472</v>
      </c>
      <c r="C52" s="174">
        <v>0</v>
      </c>
      <c r="D52" s="205">
        <v>1169800</v>
      </c>
      <c r="E52" s="174">
        <v>1169800</v>
      </c>
      <c r="F52" s="205">
        <v>1169800</v>
      </c>
      <c r="G52" s="174">
        <v>1169800</v>
      </c>
      <c r="H52" s="215">
        <v>0</v>
      </c>
    </row>
    <row r="53" spans="1:8" x14ac:dyDescent="0.25">
      <c r="A53" s="184"/>
      <c r="B53" s="183" t="s">
        <v>473</v>
      </c>
      <c r="C53" s="174">
        <v>0</v>
      </c>
      <c r="D53" s="205">
        <v>0</v>
      </c>
      <c r="E53" s="174">
        <v>0</v>
      </c>
      <c r="F53" s="205">
        <v>0</v>
      </c>
      <c r="G53" s="174">
        <v>0</v>
      </c>
      <c r="H53" s="215">
        <v>0</v>
      </c>
    </row>
    <row r="54" spans="1:8" x14ac:dyDescent="0.25">
      <c r="A54" s="184"/>
      <c r="B54" s="183" t="s">
        <v>474</v>
      </c>
      <c r="C54" s="174">
        <v>0</v>
      </c>
      <c r="D54" s="205">
        <v>0</v>
      </c>
      <c r="E54" s="174">
        <v>0</v>
      </c>
      <c r="F54" s="205">
        <v>0</v>
      </c>
      <c r="G54" s="174">
        <v>0</v>
      </c>
      <c r="H54" s="215">
        <v>0</v>
      </c>
    </row>
    <row r="55" spans="1:8" x14ac:dyDescent="0.25">
      <c r="A55" s="184"/>
      <c r="B55" s="183" t="s">
        <v>475</v>
      </c>
      <c r="C55" s="174">
        <v>0</v>
      </c>
      <c r="D55" s="205">
        <v>0</v>
      </c>
      <c r="E55" s="174">
        <v>0</v>
      </c>
      <c r="F55" s="205">
        <v>0</v>
      </c>
      <c r="G55" s="174">
        <v>0</v>
      </c>
      <c r="H55" s="215">
        <v>0</v>
      </c>
    </row>
    <row r="56" spans="1:8" x14ac:dyDescent="0.25">
      <c r="A56" s="184"/>
      <c r="B56" s="183" t="s">
        <v>476</v>
      </c>
      <c r="C56" s="174">
        <v>0</v>
      </c>
      <c r="D56" s="205">
        <v>0</v>
      </c>
      <c r="E56" s="174">
        <v>0</v>
      </c>
      <c r="F56" s="205">
        <v>0</v>
      </c>
      <c r="G56" s="174">
        <v>0</v>
      </c>
      <c r="H56" s="215">
        <v>0</v>
      </c>
    </row>
    <row r="57" spans="1:8" ht="15" customHeight="1" x14ac:dyDescent="0.25">
      <c r="A57" s="184"/>
      <c r="B57" s="183" t="s">
        <v>477</v>
      </c>
      <c r="C57" s="174">
        <v>0</v>
      </c>
      <c r="D57" s="205">
        <v>0</v>
      </c>
      <c r="E57" s="174">
        <v>0</v>
      </c>
      <c r="F57" s="205">
        <v>0</v>
      </c>
      <c r="G57" s="174">
        <v>0</v>
      </c>
      <c r="H57" s="215">
        <v>0</v>
      </c>
    </row>
    <row r="58" spans="1:8" ht="15" customHeight="1" x14ac:dyDescent="0.25">
      <c r="A58" s="375" t="s">
        <v>478</v>
      </c>
      <c r="B58" s="376"/>
      <c r="C58" s="192">
        <v>0</v>
      </c>
      <c r="D58" s="204">
        <v>0</v>
      </c>
      <c r="E58" s="192">
        <v>0</v>
      </c>
      <c r="F58" s="204">
        <v>0</v>
      </c>
      <c r="G58" s="192">
        <v>0</v>
      </c>
      <c r="H58" s="215">
        <v>0</v>
      </c>
    </row>
    <row r="59" spans="1:8" x14ac:dyDescent="0.25">
      <c r="A59" s="184"/>
      <c r="B59" s="183" t="s">
        <v>479</v>
      </c>
      <c r="C59" s="174">
        <v>0</v>
      </c>
      <c r="D59" s="205">
        <v>0</v>
      </c>
      <c r="E59" s="174">
        <v>0</v>
      </c>
      <c r="F59" s="205">
        <v>0</v>
      </c>
      <c r="G59" s="174">
        <v>0</v>
      </c>
      <c r="H59" s="215">
        <v>0</v>
      </c>
    </row>
    <row r="60" spans="1:8" x14ac:dyDescent="0.25">
      <c r="A60" s="184"/>
      <c r="B60" s="183" t="s">
        <v>480</v>
      </c>
      <c r="C60" s="174">
        <v>0</v>
      </c>
      <c r="D60" s="205">
        <v>0</v>
      </c>
      <c r="E60" s="174">
        <v>0</v>
      </c>
      <c r="F60" s="205">
        <v>0</v>
      </c>
      <c r="G60" s="174">
        <v>0</v>
      </c>
      <c r="H60" s="215">
        <v>0</v>
      </c>
    </row>
    <row r="61" spans="1:8" ht="15" customHeight="1" x14ac:dyDescent="0.25">
      <c r="A61" s="184"/>
      <c r="B61" s="183" t="s">
        <v>481</v>
      </c>
      <c r="C61" s="174">
        <v>0</v>
      </c>
      <c r="D61" s="205">
        <v>0</v>
      </c>
      <c r="E61" s="174">
        <v>0</v>
      </c>
      <c r="F61" s="205">
        <v>0</v>
      </c>
      <c r="G61" s="174">
        <v>0</v>
      </c>
      <c r="H61" s="215">
        <v>0</v>
      </c>
    </row>
    <row r="62" spans="1:8" ht="15" customHeight="1" thickBot="1" x14ac:dyDescent="0.3">
      <c r="A62" s="377" t="s">
        <v>482</v>
      </c>
      <c r="B62" s="378"/>
      <c r="C62" s="212">
        <v>0</v>
      </c>
      <c r="D62" s="225">
        <v>0</v>
      </c>
      <c r="E62" s="212">
        <v>0</v>
      </c>
      <c r="F62" s="225">
        <v>0</v>
      </c>
      <c r="G62" s="212">
        <v>0</v>
      </c>
      <c r="H62" s="216">
        <v>0</v>
      </c>
    </row>
    <row r="63" spans="1:8" x14ac:dyDescent="0.25">
      <c r="A63" s="184"/>
      <c r="B63" s="183" t="s">
        <v>483</v>
      </c>
      <c r="C63" s="174">
        <v>0</v>
      </c>
      <c r="D63" s="205">
        <v>0</v>
      </c>
      <c r="E63" s="174">
        <v>0</v>
      </c>
      <c r="F63" s="205">
        <v>0</v>
      </c>
      <c r="G63" s="174">
        <v>0</v>
      </c>
      <c r="H63" s="215">
        <v>0</v>
      </c>
    </row>
    <row r="64" spans="1:8" x14ac:dyDescent="0.25">
      <c r="A64" s="184"/>
      <c r="B64" s="183" t="s">
        <v>484</v>
      </c>
      <c r="C64" s="174">
        <v>0</v>
      </c>
      <c r="D64" s="205">
        <v>0</v>
      </c>
      <c r="E64" s="174">
        <v>0</v>
      </c>
      <c r="F64" s="205">
        <v>0</v>
      </c>
      <c r="G64" s="174">
        <v>0</v>
      </c>
      <c r="H64" s="215">
        <v>0</v>
      </c>
    </row>
    <row r="65" spans="1:8" x14ac:dyDescent="0.25">
      <c r="A65" s="184"/>
      <c r="B65" s="183" t="s">
        <v>485</v>
      </c>
      <c r="C65" s="174">
        <v>0</v>
      </c>
      <c r="D65" s="205">
        <v>0</v>
      </c>
      <c r="E65" s="174">
        <v>0</v>
      </c>
      <c r="F65" s="205">
        <v>0</v>
      </c>
      <c r="G65" s="174">
        <v>0</v>
      </c>
      <c r="H65" s="215">
        <v>0</v>
      </c>
    </row>
    <row r="66" spans="1:8" x14ac:dyDescent="0.25">
      <c r="A66" s="184"/>
      <c r="B66" s="183" t="s">
        <v>486</v>
      </c>
      <c r="C66" s="174">
        <v>0</v>
      </c>
      <c r="D66" s="205">
        <v>0</v>
      </c>
      <c r="E66" s="174">
        <v>0</v>
      </c>
      <c r="F66" s="205">
        <v>0</v>
      </c>
      <c r="G66" s="174">
        <v>0</v>
      </c>
      <c r="H66" s="215">
        <v>0</v>
      </c>
    </row>
    <row r="67" spans="1:8" x14ac:dyDescent="0.25">
      <c r="A67" s="184"/>
      <c r="B67" s="183" t="s">
        <v>487</v>
      </c>
      <c r="C67" s="174">
        <v>0</v>
      </c>
      <c r="D67" s="205">
        <v>0</v>
      </c>
      <c r="E67" s="174">
        <v>0</v>
      </c>
      <c r="F67" s="205">
        <v>0</v>
      </c>
      <c r="G67" s="174">
        <v>0</v>
      </c>
      <c r="H67" s="215">
        <v>0</v>
      </c>
    </row>
    <row r="68" spans="1:8" x14ac:dyDescent="0.25">
      <c r="A68" s="184"/>
      <c r="B68" s="183" t="s">
        <v>488</v>
      </c>
      <c r="C68" s="174">
        <v>0</v>
      </c>
      <c r="D68" s="205">
        <v>0</v>
      </c>
      <c r="E68" s="174">
        <v>0</v>
      </c>
      <c r="F68" s="205">
        <v>0</v>
      </c>
      <c r="G68" s="174">
        <v>0</v>
      </c>
      <c r="H68" s="215">
        <v>0</v>
      </c>
    </row>
    <row r="69" spans="1:8" ht="15" customHeight="1" x14ac:dyDescent="0.25">
      <c r="A69" s="184"/>
      <c r="B69" s="183" t="s">
        <v>489</v>
      </c>
      <c r="C69" s="174">
        <v>0</v>
      </c>
      <c r="D69" s="205">
        <v>0</v>
      </c>
      <c r="E69" s="174">
        <v>0</v>
      </c>
      <c r="F69" s="205">
        <v>0</v>
      </c>
      <c r="G69" s="174">
        <v>0</v>
      </c>
      <c r="H69" s="215">
        <v>0</v>
      </c>
    </row>
    <row r="70" spans="1:8" ht="15" customHeight="1" x14ac:dyDescent="0.25">
      <c r="A70" s="375" t="s">
        <v>490</v>
      </c>
      <c r="B70" s="376"/>
      <c r="C70" s="192">
        <v>0</v>
      </c>
      <c r="D70" s="204">
        <v>0</v>
      </c>
      <c r="E70" s="192">
        <v>0</v>
      </c>
      <c r="F70" s="204">
        <v>0</v>
      </c>
      <c r="G70" s="192">
        <v>0</v>
      </c>
      <c r="H70" s="215">
        <v>0</v>
      </c>
    </row>
    <row r="71" spans="1:8" x14ac:dyDescent="0.25">
      <c r="A71" s="184"/>
      <c r="B71" s="183" t="s">
        <v>491</v>
      </c>
      <c r="C71" s="174">
        <v>0</v>
      </c>
      <c r="D71" s="205">
        <v>0</v>
      </c>
      <c r="E71" s="174">
        <v>0</v>
      </c>
      <c r="F71" s="205">
        <v>0</v>
      </c>
      <c r="G71" s="174">
        <v>0</v>
      </c>
      <c r="H71" s="215">
        <v>0</v>
      </c>
    </row>
    <row r="72" spans="1:8" x14ac:dyDescent="0.25">
      <c r="A72" s="184"/>
      <c r="B72" s="183" t="s">
        <v>492</v>
      </c>
      <c r="C72" s="174">
        <v>0</v>
      </c>
      <c r="D72" s="205">
        <v>0</v>
      </c>
      <c r="E72" s="174">
        <v>0</v>
      </c>
      <c r="F72" s="205">
        <v>0</v>
      </c>
      <c r="G72" s="174">
        <v>0</v>
      </c>
      <c r="H72" s="215">
        <v>0</v>
      </c>
    </row>
    <row r="73" spans="1:8" ht="15" customHeight="1" x14ac:dyDescent="0.25">
      <c r="A73" s="184"/>
      <c r="B73" s="183" t="s">
        <v>493</v>
      </c>
      <c r="C73" s="174">
        <v>0</v>
      </c>
      <c r="D73" s="205">
        <v>0</v>
      </c>
      <c r="E73" s="174">
        <v>0</v>
      </c>
      <c r="F73" s="205">
        <v>0</v>
      </c>
      <c r="G73" s="174">
        <v>0</v>
      </c>
      <c r="H73" s="215">
        <v>0</v>
      </c>
    </row>
    <row r="74" spans="1:8" ht="15" customHeight="1" x14ac:dyDescent="0.25">
      <c r="A74" s="375" t="s">
        <v>494</v>
      </c>
      <c r="B74" s="376"/>
      <c r="C74" s="192">
        <v>0</v>
      </c>
      <c r="D74" s="204">
        <v>0</v>
      </c>
      <c r="E74" s="192">
        <v>0</v>
      </c>
      <c r="F74" s="204">
        <v>0</v>
      </c>
      <c r="G74" s="192">
        <v>0</v>
      </c>
      <c r="H74" s="215">
        <v>0</v>
      </c>
    </row>
    <row r="75" spans="1:8" x14ac:dyDescent="0.25">
      <c r="A75" s="184"/>
      <c r="B75" s="183" t="s">
        <v>495</v>
      </c>
      <c r="C75" s="174">
        <v>0</v>
      </c>
      <c r="D75" s="205">
        <v>0</v>
      </c>
      <c r="E75" s="174">
        <v>0</v>
      </c>
      <c r="F75" s="205">
        <v>0</v>
      </c>
      <c r="G75" s="174">
        <v>0</v>
      </c>
      <c r="H75" s="215">
        <v>0</v>
      </c>
    </row>
    <row r="76" spans="1:8" x14ac:dyDescent="0.25">
      <c r="A76" s="184"/>
      <c r="B76" s="183" t="s">
        <v>496</v>
      </c>
      <c r="C76" s="174">
        <v>0</v>
      </c>
      <c r="D76" s="205">
        <v>0</v>
      </c>
      <c r="E76" s="174">
        <v>0</v>
      </c>
      <c r="F76" s="205">
        <v>0</v>
      </c>
      <c r="G76" s="174">
        <v>0</v>
      </c>
      <c r="H76" s="215">
        <v>0</v>
      </c>
    </row>
    <row r="77" spans="1:8" x14ac:dyDescent="0.25">
      <c r="A77" s="184"/>
      <c r="B77" s="183" t="s">
        <v>497</v>
      </c>
      <c r="C77" s="174">
        <v>0</v>
      </c>
      <c r="D77" s="205">
        <v>0</v>
      </c>
      <c r="E77" s="174">
        <v>0</v>
      </c>
      <c r="F77" s="205">
        <v>0</v>
      </c>
      <c r="G77" s="174">
        <v>0</v>
      </c>
      <c r="H77" s="215">
        <v>0</v>
      </c>
    </row>
    <row r="78" spans="1:8" x14ac:dyDescent="0.25">
      <c r="A78" s="184"/>
      <c r="B78" s="183" t="s">
        <v>498</v>
      </c>
      <c r="C78" s="174">
        <v>0</v>
      </c>
      <c r="D78" s="205">
        <v>0</v>
      </c>
      <c r="E78" s="174">
        <v>0</v>
      </c>
      <c r="F78" s="205">
        <v>0</v>
      </c>
      <c r="G78" s="174">
        <v>0</v>
      </c>
      <c r="H78" s="215">
        <v>0</v>
      </c>
    </row>
    <row r="79" spans="1:8" x14ac:dyDescent="0.25">
      <c r="A79" s="184"/>
      <c r="B79" s="183" t="s">
        <v>499</v>
      </c>
      <c r="C79" s="174">
        <v>0</v>
      </c>
      <c r="D79" s="205">
        <v>0</v>
      </c>
      <c r="E79" s="174">
        <v>0</v>
      </c>
      <c r="F79" s="205">
        <v>0</v>
      </c>
      <c r="G79" s="174">
        <v>0</v>
      </c>
      <c r="H79" s="215">
        <v>0</v>
      </c>
    </row>
    <row r="80" spans="1:8" x14ac:dyDescent="0.25">
      <c r="A80" s="184"/>
      <c r="B80" s="183" t="s">
        <v>500</v>
      </c>
      <c r="C80" s="174">
        <v>0</v>
      </c>
      <c r="D80" s="205">
        <v>0</v>
      </c>
      <c r="E80" s="174">
        <v>0</v>
      </c>
      <c r="F80" s="205">
        <v>0</v>
      </c>
      <c r="G80" s="174">
        <v>0</v>
      </c>
      <c r="H80" s="215">
        <v>0</v>
      </c>
    </row>
    <row r="81" spans="1:8" ht="15.75" thickBot="1" x14ac:dyDescent="0.3">
      <c r="A81" s="185"/>
      <c r="B81" s="186" t="s">
        <v>501</v>
      </c>
      <c r="C81" s="193">
        <v>0</v>
      </c>
      <c r="D81" s="208">
        <v>0</v>
      </c>
      <c r="E81" s="193">
        <v>0</v>
      </c>
      <c r="F81" s="208">
        <v>0</v>
      </c>
      <c r="G81" s="193">
        <v>0</v>
      </c>
      <c r="H81" s="216">
        <v>0</v>
      </c>
    </row>
    <row r="82" spans="1:8" ht="15.75" thickBot="1" x14ac:dyDescent="0.3">
      <c r="A82" s="188"/>
      <c r="B82" s="187" t="s">
        <v>502</v>
      </c>
      <c r="C82" s="212">
        <v>189215279.44000003</v>
      </c>
      <c r="D82" s="225">
        <v>20698605.330000002</v>
      </c>
      <c r="E82" s="212">
        <v>209913884.76999998</v>
      </c>
      <c r="F82" s="224">
        <v>207906189.32000002</v>
      </c>
      <c r="G82" s="222">
        <v>204320446.18999997</v>
      </c>
      <c r="H82" s="223">
        <v>2007695.449999992</v>
      </c>
    </row>
    <row r="83" spans="1:8" ht="15.75" thickBot="1" x14ac:dyDescent="0.3">
      <c r="A83" s="370"/>
      <c r="B83" s="371"/>
      <c r="C83" s="20"/>
      <c r="D83" s="20"/>
      <c r="E83" s="20"/>
      <c r="F83" s="20"/>
      <c r="G83" s="20"/>
      <c r="H83" s="189"/>
    </row>
    <row r="84" spans="1:8" x14ac:dyDescent="0.25">
      <c r="A84" s="368" t="s">
        <v>375</v>
      </c>
      <c r="B84" s="372"/>
      <c r="C84" s="157">
        <v>0</v>
      </c>
      <c r="D84" s="157">
        <v>0</v>
      </c>
      <c r="E84" s="157">
        <v>0</v>
      </c>
      <c r="F84" s="157">
        <v>0</v>
      </c>
      <c r="G84" s="157">
        <v>0</v>
      </c>
      <c r="H84" s="157">
        <v>0</v>
      </c>
    </row>
    <row r="85" spans="1:8" x14ac:dyDescent="0.25">
      <c r="A85" s="356" t="s">
        <v>302</v>
      </c>
      <c r="B85" s="305"/>
      <c r="C85" s="138">
        <v>0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</row>
    <row r="86" spans="1:8" x14ac:dyDescent="0.25">
      <c r="A86" s="228"/>
      <c r="B86" s="227" t="s">
        <v>303</v>
      </c>
      <c r="C86" s="138">
        <v>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</row>
    <row r="87" spans="1:8" x14ac:dyDescent="0.25">
      <c r="A87" s="228"/>
      <c r="B87" s="227" t="s">
        <v>304</v>
      </c>
      <c r="C87" s="138">
        <v>0</v>
      </c>
      <c r="D87" s="138">
        <v>0</v>
      </c>
      <c r="E87" s="138">
        <v>0</v>
      </c>
      <c r="F87" s="138">
        <v>0</v>
      </c>
      <c r="G87" s="138">
        <v>0</v>
      </c>
      <c r="H87" s="138">
        <v>0</v>
      </c>
    </row>
    <row r="88" spans="1:8" x14ac:dyDescent="0.25">
      <c r="A88" s="228"/>
      <c r="B88" s="227" t="s">
        <v>305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</row>
    <row r="89" spans="1:8" x14ac:dyDescent="0.25">
      <c r="A89" s="228"/>
      <c r="B89" s="227" t="s">
        <v>306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</row>
    <row r="90" spans="1:8" ht="15.75" thickBot="1" x14ac:dyDescent="0.3">
      <c r="A90" s="134"/>
      <c r="B90" s="108" t="s">
        <v>307</v>
      </c>
      <c r="C90" s="141">
        <v>0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</row>
    <row r="91" spans="1:8" x14ac:dyDescent="0.25">
      <c r="A91" s="190"/>
      <c r="B91" s="159" t="s">
        <v>308</v>
      </c>
      <c r="C91" s="157">
        <v>0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</row>
    <row r="92" spans="1:8" x14ac:dyDescent="0.25">
      <c r="A92" s="228"/>
      <c r="B92" s="227" t="s">
        <v>309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</row>
    <row r="93" spans="1:8" x14ac:dyDescent="0.25">
      <c r="A93" s="356" t="s">
        <v>310</v>
      </c>
      <c r="B93" s="305"/>
      <c r="C93" s="138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</row>
    <row r="94" spans="1:8" x14ac:dyDescent="0.25">
      <c r="A94" s="228"/>
      <c r="B94" s="227" t="s">
        <v>311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</row>
    <row r="95" spans="1:8" x14ac:dyDescent="0.25">
      <c r="A95" s="228"/>
      <c r="B95" s="227" t="s">
        <v>312</v>
      </c>
      <c r="C95" s="138">
        <v>0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</row>
    <row r="96" spans="1:8" x14ac:dyDescent="0.25">
      <c r="A96" s="228"/>
      <c r="B96" s="227" t="s">
        <v>313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</row>
    <row r="97" spans="1:8" x14ac:dyDescent="0.25">
      <c r="A97" s="228"/>
      <c r="B97" s="227" t="s">
        <v>314</v>
      </c>
      <c r="C97" s="138">
        <v>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</row>
    <row r="98" spans="1:8" x14ac:dyDescent="0.25">
      <c r="A98" s="228"/>
      <c r="B98" s="227" t="s">
        <v>315</v>
      </c>
      <c r="C98" s="138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</row>
    <row r="99" spans="1:8" x14ac:dyDescent="0.25">
      <c r="A99" s="228"/>
      <c r="B99" s="227" t="s">
        <v>316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</row>
    <row r="100" spans="1:8" x14ac:dyDescent="0.25">
      <c r="A100" s="228"/>
      <c r="B100" s="227" t="s">
        <v>317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</row>
    <row r="101" spans="1:8" x14ac:dyDescent="0.25">
      <c r="A101" s="228"/>
      <c r="B101" s="227" t="s">
        <v>318</v>
      </c>
      <c r="C101" s="138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</row>
    <row r="102" spans="1:8" x14ac:dyDescent="0.25">
      <c r="A102" s="228"/>
      <c r="B102" s="227" t="s">
        <v>319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</row>
    <row r="103" spans="1:8" x14ac:dyDescent="0.25">
      <c r="A103" s="356" t="s">
        <v>320</v>
      </c>
      <c r="B103" s="305"/>
      <c r="C103" s="138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</row>
    <row r="104" spans="1:8" x14ac:dyDescent="0.25">
      <c r="A104" s="228"/>
      <c r="B104" s="227" t="s">
        <v>321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</row>
    <row r="105" spans="1:8" x14ac:dyDescent="0.25">
      <c r="A105" s="228"/>
      <c r="B105" s="227" t="s">
        <v>322</v>
      </c>
      <c r="C105" s="138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</row>
    <row r="106" spans="1:8" x14ac:dyDescent="0.25">
      <c r="A106" s="228"/>
      <c r="B106" s="227" t="s">
        <v>323</v>
      </c>
      <c r="C106" s="138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</row>
    <row r="107" spans="1:8" x14ac:dyDescent="0.25">
      <c r="A107" s="228"/>
      <c r="B107" s="227" t="s">
        <v>324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</row>
    <row r="108" spans="1:8" x14ac:dyDescent="0.25">
      <c r="A108" s="228"/>
      <c r="B108" s="227" t="s">
        <v>325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</row>
    <row r="109" spans="1:8" x14ac:dyDescent="0.25">
      <c r="A109" s="228"/>
      <c r="B109" s="227" t="s">
        <v>326</v>
      </c>
      <c r="C109" s="138">
        <v>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</row>
    <row r="110" spans="1:8" x14ac:dyDescent="0.25">
      <c r="A110" s="228"/>
      <c r="B110" s="227" t="s">
        <v>327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</row>
    <row r="111" spans="1:8" x14ac:dyDescent="0.25">
      <c r="A111" s="228"/>
      <c r="B111" s="227" t="s">
        <v>328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</row>
    <row r="112" spans="1:8" x14ac:dyDescent="0.25">
      <c r="A112" s="228"/>
      <c r="B112" s="227" t="s">
        <v>329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</row>
    <row r="113" spans="1:8" x14ac:dyDescent="0.25">
      <c r="A113" s="356" t="s">
        <v>330</v>
      </c>
      <c r="B113" s="305"/>
      <c r="C113" s="138">
        <v>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</row>
    <row r="114" spans="1:8" x14ac:dyDescent="0.25">
      <c r="A114" s="228"/>
      <c r="B114" s="227" t="s">
        <v>331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</row>
    <row r="115" spans="1:8" x14ac:dyDescent="0.25">
      <c r="A115" s="228"/>
      <c r="B115" s="227" t="s">
        <v>332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</row>
    <row r="116" spans="1:8" x14ac:dyDescent="0.25">
      <c r="A116" s="228"/>
      <c r="B116" s="227" t="s">
        <v>333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</row>
    <row r="117" spans="1:8" x14ac:dyDescent="0.25">
      <c r="A117" s="228"/>
      <c r="B117" s="227" t="s">
        <v>334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</row>
    <row r="118" spans="1:8" ht="15.75" thickBot="1" x14ac:dyDescent="0.3">
      <c r="A118" s="134"/>
      <c r="B118" s="108" t="s">
        <v>335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41">
        <v>0</v>
      </c>
    </row>
    <row r="119" spans="1:8" x14ac:dyDescent="0.25">
      <c r="A119" s="190"/>
      <c r="B119" s="159" t="s">
        <v>336</v>
      </c>
      <c r="C119" s="157">
        <v>0</v>
      </c>
      <c r="D119" s="157">
        <v>0</v>
      </c>
      <c r="E119" s="157">
        <v>0</v>
      </c>
      <c r="F119" s="157">
        <v>0</v>
      </c>
      <c r="G119" s="157">
        <v>0</v>
      </c>
      <c r="H119" s="157">
        <v>0</v>
      </c>
    </row>
    <row r="120" spans="1:8" x14ac:dyDescent="0.25">
      <c r="A120" s="228"/>
      <c r="B120" s="227" t="s">
        <v>337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</row>
    <row r="121" spans="1:8" x14ac:dyDescent="0.25">
      <c r="A121" s="228"/>
      <c r="B121" s="227" t="s">
        <v>338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</row>
    <row r="122" spans="1:8" x14ac:dyDescent="0.25">
      <c r="A122" s="228"/>
      <c r="B122" s="227" t="s">
        <v>339</v>
      </c>
      <c r="C122" s="138">
        <v>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</row>
    <row r="123" spans="1:8" x14ac:dyDescent="0.25">
      <c r="A123" s="356" t="s">
        <v>340</v>
      </c>
      <c r="B123" s="305"/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</row>
    <row r="124" spans="1:8" x14ac:dyDescent="0.25">
      <c r="A124" s="228"/>
      <c r="B124" s="227" t="s">
        <v>341</v>
      </c>
      <c r="C124" s="138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</row>
    <row r="125" spans="1:8" x14ac:dyDescent="0.25">
      <c r="A125" s="228"/>
      <c r="B125" s="227" t="s">
        <v>342</v>
      </c>
      <c r="C125" s="138">
        <v>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</row>
    <row r="126" spans="1:8" x14ac:dyDescent="0.25">
      <c r="A126" s="228"/>
      <c r="B126" s="227" t="s">
        <v>343</v>
      </c>
      <c r="C126" s="138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</row>
    <row r="127" spans="1:8" x14ac:dyDescent="0.25">
      <c r="A127" s="228"/>
      <c r="B127" s="226" t="s">
        <v>344</v>
      </c>
      <c r="C127" s="138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</row>
    <row r="128" spans="1:8" x14ac:dyDescent="0.25">
      <c r="A128" s="228"/>
      <c r="B128" s="226" t="s">
        <v>345</v>
      </c>
      <c r="C128" s="138">
        <v>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</row>
    <row r="129" spans="1:8" x14ac:dyDescent="0.25">
      <c r="A129" s="228"/>
      <c r="B129" s="226" t="s">
        <v>346</v>
      </c>
      <c r="C129" s="138">
        <v>0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</row>
    <row r="130" spans="1:8" x14ac:dyDescent="0.25">
      <c r="A130" s="228"/>
      <c r="B130" s="226" t="s">
        <v>347</v>
      </c>
      <c r="C130" s="138">
        <v>0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</row>
    <row r="131" spans="1:8" x14ac:dyDescent="0.25">
      <c r="A131" s="228"/>
      <c r="B131" s="226" t="s">
        <v>348</v>
      </c>
      <c r="C131" s="138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</row>
    <row r="132" spans="1:8" x14ac:dyDescent="0.25">
      <c r="A132" s="228"/>
      <c r="B132" s="226" t="s">
        <v>349</v>
      </c>
      <c r="C132" s="138">
        <v>0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</row>
    <row r="133" spans="1:8" x14ac:dyDescent="0.25">
      <c r="A133" s="356" t="s">
        <v>350</v>
      </c>
      <c r="B133" s="305"/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</row>
    <row r="134" spans="1:8" x14ac:dyDescent="0.25">
      <c r="A134" s="228"/>
      <c r="B134" s="226" t="s">
        <v>351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</row>
    <row r="135" spans="1:8" x14ac:dyDescent="0.25">
      <c r="A135" s="228"/>
      <c r="B135" s="226" t="s">
        <v>352</v>
      </c>
      <c r="C135" s="138">
        <v>0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</row>
    <row r="136" spans="1:8" x14ac:dyDescent="0.25">
      <c r="A136" s="228"/>
      <c r="B136" s="226" t="s">
        <v>353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</row>
    <row r="137" spans="1:8" x14ac:dyDescent="0.25">
      <c r="A137" s="356" t="s">
        <v>354</v>
      </c>
      <c r="B137" s="305"/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</row>
    <row r="138" spans="1:8" x14ac:dyDescent="0.25">
      <c r="A138" s="228"/>
      <c r="B138" s="226" t="s">
        <v>355</v>
      </c>
      <c r="C138" s="138">
        <v>0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</row>
    <row r="139" spans="1:8" x14ac:dyDescent="0.25">
      <c r="A139" s="228"/>
      <c r="B139" s="226" t="s">
        <v>356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</row>
    <row r="140" spans="1:8" x14ac:dyDescent="0.25">
      <c r="A140" s="228"/>
      <c r="B140" s="226" t="s">
        <v>357</v>
      </c>
      <c r="C140" s="138">
        <v>0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</row>
    <row r="141" spans="1:8" x14ac:dyDescent="0.25">
      <c r="A141" s="228"/>
      <c r="B141" s="226" t="s">
        <v>358</v>
      </c>
      <c r="C141" s="138">
        <v>0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</row>
    <row r="142" spans="1:8" x14ac:dyDescent="0.25">
      <c r="A142" s="228"/>
      <c r="B142" s="226" t="s">
        <v>359</v>
      </c>
      <c r="C142" s="138">
        <v>0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</row>
    <row r="143" spans="1:8" x14ac:dyDescent="0.25">
      <c r="A143" s="228"/>
      <c r="B143" s="226" t="s">
        <v>360</v>
      </c>
      <c r="C143" s="138">
        <v>0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</row>
    <row r="144" spans="1:8" x14ac:dyDescent="0.25">
      <c r="A144" s="228"/>
      <c r="B144" s="226" t="s">
        <v>361</v>
      </c>
      <c r="C144" s="138">
        <v>0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</row>
    <row r="145" spans="1:8" x14ac:dyDescent="0.25">
      <c r="A145" s="228"/>
      <c r="B145" s="226" t="s">
        <v>362</v>
      </c>
      <c r="C145" s="138">
        <v>0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</row>
    <row r="146" spans="1:8" ht="15.75" thickBot="1" x14ac:dyDescent="0.3">
      <c r="A146" s="373" t="s">
        <v>363</v>
      </c>
      <c r="B146" s="374"/>
      <c r="C146" s="141">
        <v>0</v>
      </c>
      <c r="D146" s="141">
        <v>0</v>
      </c>
      <c r="E146" s="141">
        <v>0</v>
      </c>
      <c r="F146" s="141">
        <v>0</v>
      </c>
      <c r="G146" s="141">
        <v>0</v>
      </c>
      <c r="H146" s="141">
        <v>0</v>
      </c>
    </row>
    <row r="147" spans="1:8" x14ac:dyDescent="0.25">
      <c r="A147" s="120"/>
      <c r="B147" s="124" t="s">
        <v>364</v>
      </c>
      <c r="C147" s="138">
        <v>0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</row>
    <row r="148" spans="1:8" x14ac:dyDescent="0.25">
      <c r="A148" s="120"/>
      <c r="B148" s="124" t="s">
        <v>365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</row>
    <row r="149" spans="1:8" x14ac:dyDescent="0.25">
      <c r="A149" s="120"/>
      <c r="B149" s="124" t="s">
        <v>366</v>
      </c>
      <c r="C149" s="138">
        <v>0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</row>
    <row r="150" spans="1:8" x14ac:dyDescent="0.25">
      <c r="A150" s="356" t="s">
        <v>367</v>
      </c>
      <c r="B150" s="305"/>
      <c r="C150" s="138">
        <v>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</row>
    <row r="151" spans="1:8" x14ac:dyDescent="0.25">
      <c r="A151" s="120"/>
      <c r="B151" s="124" t="s">
        <v>368</v>
      </c>
      <c r="C151" s="138">
        <v>0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</row>
    <row r="152" spans="1:8" x14ac:dyDescent="0.25">
      <c r="A152" s="120"/>
      <c r="B152" s="124" t="s">
        <v>369</v>
      </c>
      <c r="C152" s="138">
        <v>0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</row>
    <row r="153" spans="1:8" x14ac:dyDescent="0.25">
      <c r="A153" s="120"/>
      <c r="B153" s="124" t="s">
        <v>370</v>
      </c>
      <c r="C153" s="138">
        <v>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</row>
    <row r="154" spans="1:8" x14ac:dyDescent="0.25">
      <c r="A154" s="120"/>
      <c r="B154" s="124" t="s">
        <v>371</v>
      </c>
      <c r="C154" s="138">
        <v>0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</row>
    <row r="155" spans="1:8" x14ac:dyDescent="0.25">
      <c r="A155" s="120"/>
      <c r="B155" s="124" t="s">
        <v>372</v>
      </c>
      <c r="C155" s="138">
        <v>0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</row>
    <row r="156" spans="1:8" x14ac:dyDescent="0.25">
      <c r="A156" s="120"/>
      <c r="B156" s="124" t="s">
        <v>373</v>
      </c>
      <c r="C156" s="138">
        <v>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</row>
    <row r="157" spans="1:8" x14ac:dyDescent="0.25">
      <c r="A157" s="120"/>
      <c r="B157" s="124" t="s">
        <v>374</v>
      </c>
      <c r="C157" s="138">
        <v>0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</row>
    <row r="158" spans="1:8" x14ac:dyDescent="0.25">
      <c r="A158" s="120"/>
      <c r="B158" s="124"/>
      <c r="C158" s="138"/>
      <c r="D158" s="138"/>
      <c r="E158" s="138"/>
      <c r="F158" s="138"/>
      <c r="G158" s="138"/>
      <c r="H158" s="119"/>
    </row>
    <row r="159" spans="1:8" x14ac:dyDescent="0.25">
      <c r="A159" s="278" t="s">
        <v>376</v>
      </c>
      <c r="B159" s="279"/>
      <c r="C159" s="139">
        <v>0</v>
      </c>
      <c r="D159" s="139">
        <v>0</v>
      </c>
      <c r="E159" s="139">
        <v>0</v>
      </c>
      <c r="F159" s="139">
        <v>0</v>
      </c>
      <c r="G159" s="139">
        <v>0</v>
      </c>
      <c r="H159" s="139">
        <v>0</v>
      </c>
    </row>
    <row r="160" spans="1:8" ht="15.75" thickBot="1" x14ac:dyDescent="0.3">
      <c r="A160" s="134"/>
      <c r="B160" s="135"/>
      <c r="C160" s="140"/>
      <c r="D160" s="132"/>
      <c r="E160" s="132"/>
      <c r="F160" s="132"/>
      <c r="G160" s="132"/>
      <c r="H160" s="132"/>
    </row>
    <row r="162" spans="1:8" x14ac:dyDescent="0.25">
      <c r="A162" s="287" t="s">
        <v>430</v>
      </c>
      <c r="B162" s="287"/>
      <c r="C162" s="287"/>
      <c r="D162" s="287"/>
      <c r="E162" s="287"/>
      <c r="F162" s="287"/>
      <c r="G162" s="287"/>
      <c r="H162" s="287"/>
    </row>
    <row r="163" spans="1:8" x14ac:dyDescent="0.25">
      <c r="A163" s="287"/>
      <c r="B163" s="287"/>
      <c r="C163" s="287"/>
      <c r="D163" s="287"/>
      <c r="E163" s="287"/>
      <c r="F163" s="287"/>
      <c r="G163" s="287"/>
      <c r="H163" s="287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88"/>
      <c r="C167" s="288"/>
      <c r="D167" s="4"/>
      <c r="E167" s="15"/>
      <c r="F167" s="15"/>
      <c r="G167" s="15"/>
    </row>
    <row r="168" spans="1:8" x14ac:dyDescent="0.25">
      <c r="A168" s="72"/>
      <c r="B168" s="289" t="s">
        <v>522</v>
      </c>
      <c r="C168" s="289"/>
      <c r="D168" s="4"/>
      <c r="E168" s="366" t="s">
        <v>516</v>
      </c>
      <c r="F168" s="366"/>
      <c r="G168" s="366"/>
    </row>
    <row r="169" spans="1:8" x14ac:dyDescent="0.25">
      <c r="A169" s="73"/>
      <c r="B169" s="280" t="s">
        <v>517</v>
      </c>
      <c r="C169" s="280"/>
      <c r="D169" s="74"/>
      <c r="E169" s="367" t="s">
        <v>521</v>
      </c>
      <c r="F169" s="367"/>
      <c r="G169" s="367"/>
      <c r="H169" s="20"/>
    </row>
    <row r="170" spans="1:8" x14ac:dyDescent="0.25">
      <c r="A170" s="20"/>
      <c r="B170" s="19"/>
      <c r="C170" s="20"/>
      <c r="D170" s="11"/>
      <c r="E170" s="289"/>
      <c r="F170" s="289"/>
      <c r="G170" s="289"/>
      <c r="H170" s="20"/>
    </row>
    <row r="171" spans="1:8" ht="15" customHeight="1" x14ac:dyDescent="0.25">
      <c r="A171" s="20"/>
      <c r="B171" s="18"/>
      <c r="C171" s="20"/>
      <c r="D171" s="13"/>
      <c r="E171" s="280"/>
      <c r="F171" s="280"/>
      <c r="G171" s="28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zoomScaleNormal="100" workbookViewId="0">
      <selection sqref="A1:XFD1048576"/>
    </sheetView>
  </sheetViews>
  <sheetFormatPr baseColWidth="10" defaultRowHeight="15" x14ac:dyDescent="0.25"/>
  <cols>
    <col min="1" max="1" width="20.5703125" bestFit="1" customWidth="1"/>
  </cols>
  <sheetData>
    <row r="1" spans="1:9" x14ac:dyDescent="0.25">
      <c r="A1" s="379" t="s">
        <v>120</v>
      </c>
      <c r="B1" s="380"/>
      <c r="C1" s="380"/>
      <c r="D1" s="380"/>
      <c r="E1" s="380"/>
      <c r="F1" s="380"/>
      <c r="G1" s="381"/>
    </row>
    <row r="2" spans="1:9" x14ac:dyDescent="0.25">
      <c r="A2" s="257" t="s">
        <v>296</v>
      </c>
      <c r="B2" s="258"/>
      <c r="C2" s="258"/>
      <c r="D2" s="258"/>
      <c r="E2" s="258"/>
      <c r="F2" s="258"/>
      <c r="G2" s="259"/>
    </row>
    <row r="3" spans="1:9" x14ac:dyDescent="0.25">
      <c r="A3" s="257" t="s">
        <v>525</v>
      </c>
      <c r="B3" s="258"/>
      <c r="C3" s="258"/>
      <c r="D3" s="258"/>
      <c r="E3" s="258"/>
      <c r="F3" s="258"/>
      <c r="G3" s="259"/>
    </row>
    <row r="4" spans="1:9" x14ac:dyDescent="0.25">
      <c r="A4" s="257" t="s">
        <v>533</v>
      </c>
      <c r="B4" s="258"/>
      <c r="C4" s="258"/>
      <c r="D4" s="258"/>
      <c r="E4" s="258"/>
      <c r="F4" s="258"/>
      <c r="G4" s="259"/>
    </row>
    <row r="5" spans="1:9" ht="15.75" thickBot="1" x14ac:dyDescent="0.3">
      <c r="A5" s="260" t="s">
        <v>1</v>
      </c>
      <c r="B5" s="261"/>
      <c r="C5" s="261"/>
      <c r="D5" s="261"/>
      <c r="E5" s="261"/>
      <c r="F5" s="261"/>
      <c r="G5" s="262"/>
    </row>
    <row r="6" spans="1:9" ht="15.75" thickBot="1" x14ac:dyDescent="0.3">
      <c r="A6" s="327" t="s">
        <v>2</v>
      </c>
      <c r="B6" s="382" t="s">
        <v>297</v>
      </c>
      <c r="C6" s="383"/>
      <c r="D6" s="383"/>
      <c r="E6" s="383"/>
      <c r="F6" s="384"/>
      <c r="G6" s="327" t="s">
        <v>298</v>
      </c>
    </row>
    <row r="7" spans="1:9" ht="48.75" thickBot="1" x14ac:dyDescent="0.3">
      <c r="A7" s="282"/>
      <c r="B7" s="179" t="s">
        <v>185</v>
      </c>
      <c r="C7" s="179" t="s">
        <v>229</v>
      </c>
      <c r="D7" s="179" t="s">
        <v>230</v>
      </c>
      <c r="E7" s="179" t="s">
        <v>186</v>
      </c>
      <c r="F7" s="179" t="s">
        <v>203</v>
      </c>
      <c r="G7" s="281"/>
    </row>
    <row r="8" spans="1:9" ht="16.5" customHeight="1" x14ac:dyDescent="0.25">
      <c r="A8" s="153" t="s">
        <v>377</v>
      </c>
      <c r="B8" s="385">
        <v>189215279.44000003</v>
      </c>
      <c r="C8" s="385">
        <v>20698605.330000002</v>
      </c>
      <c r="D8" s="385">
        <v>209913884.76999998</v>
      </c>
      <c r="E8" s="385">
        <v>207906189.32000002</v>
      </c>
      <c r="F8" s="385">
        <v>204320446.18999997</v>
      </c>
      <c r="G8" s="385">
        <v>2007695.449999992</v>
      </c>
    </row>
    <row r="9" spans="1:9" x14ac:dyDescent="0.25">
      <c r="A9" s="153" t="s">
        <v>378</v>
      </c>
      <c r="B9" s="386"/>
      <c r="C9" s="386"/>
      <c r="D9" s="386"/>
      <c r="E9" s="386"/>
      <c r="F9" s="386"/>
      <c r="G9" s="386"/>
    </row>
    <row r="10" spans="1:9" x14ac:dyDescent="0.25">
      <c r="A10" s="152" t="s">
        <v>503</v>
      </c>
      <c r="B10" s="174">
        <v>0</v>
      </c>
      <c r="C10" s="174">
        <v>0</v>
      </c>
      <c r="D10" s="174">
        <v>0</v>
      </c>
      <c r="E10" s="174">
        <v>0</v>
      </c>
      <c r="F10" s="174">
        <v>0</v>
      </c>
      <c r="G10" s="174">
        <v>0</v>
      </c>
    </row>
    <row r="11" spans="1:9" ht="36" x14ac:dyDescent="0.25">
      <c r="A11" s="180" t="s">
        <v>504</v>
      </c>
      <c r="B11" s="138">
        <v>189215279.44000003</v>
      </c>
      <c r="C11" s="126">
        <v>20698605.330000002</v>
      </c>
      <c r="D11" s="126">
        <v>209913884.76999998</v>
      </c>
      <c r="E11" s="126">
        <v>207906189.32000002</v>
      </c>
      <c r="F11" s="126">
        <v>204320446.18999997</v>
      </c>
      <c r="G11" s="126">
        <v>2007695.449999992</v>
      </c>
      <c r="I11" s="182"/>
    </row>
    <row r="12" spans="1:9" x14ac:dyDescent="0.25">
      <c r="A12" s="152" t="s">
        <v>505</v>
      </c>
      <c r="B12" s="174">
        <v>0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</row>
    <row r="13" spans="1:9" x14ac:dyDescent="0.25">
      <c r="A13" s="152" t="s">
        <v>506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</row>
    <row r="14" spans="1:9" x14ac:dyDescent="0.25">
      <c r="A14" s="152" t="s">
        <v>507</v>
      </c>
      <c r="B14" s="174">
        <v>0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</row>
    <row r="15" spans="1:9" x14ac:dyDescent="0.25">
      <c r="A15" s="152" t="s">
        <v>508</v>
      </c>
      <c r="B15" s="174">
        <v>0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</row>
    <row r="16" spans="1:9" x14ac:dyDescent="0.25">
      <c r="A16" s="152" t="s">
        <v>509</v>
      </c>
      <c r="B16" s="174">
        <v>0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</row>
    <row r="17" spans="1:8" x14ac:dyDescent="0.25">
      <c r="A17" s="152" t="s">
        <v>510</v>
      </c>
      <c r="B17" s="174">
        <v>0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</row>
    <row r="18" spans="1:8" x14ac:dyDescent="0.25">
      <c r="A18" s="152" t="s">
        <v>511</v>
      </c>
      <c r="B18" s="174">
        <v>0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</row>
    <row r="19" spans="1:8" x14ac:dyDescent="0.25">
      <c r="A19" s="152" t="s">
        <v>512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</row>
    <row r="20" spans="1:8" x14ac:dyDescent="0.25">
      <c r="A20" s="152" t="s">
        <v>513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</row>
    <row r="21" spans="1:8" x14ac:dyDescent="0.25">
      <c r="A21" s="152" t="s">
        <v>514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8" x14ac:dyDescent="0.25">
      <c r="A22" s="152" t="s">
        <v>515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8" x14ac:dyDescent="0.25">
      <c r="A23" s="161"/>
      <c r="B23" s="174"/>
      <c r="C23" s="174"/>
      <c r="D23" s="174"/>
      <c r="E23" s="174"/>
      <c r="F23" s="174"/>
      <c r="G23" s="174"/>
    </row>
    <row r="24" spans="1:8" ht="16.5" customHeight="1" x14ac:dyDescent="0.25">
      <c r="A24" s="160" t="s">
        <v>379</v>
      </c>
      <c r="B24" s="142">
        <v>0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</row>
    <row r="25" spans="1:8" x14ac:dyDescent="0.25">
      <c r="A25" s="163"/>
      <c r="B25" s="229"/>
      <c r="C25" s="229"/>
      <c r="D25" s="229"/>
      <c r="E25" s="229"/>
      <c r="F25" s="229"/>
      <c r="G25" s="229"/>
    </row>
    <row r="26" spans="1:8" ht="24" x14ac:dyDescent="0.25">
      <c r="A26" s="162" t="s">
        <v>376</v>
      </c>
      <c r="B26" s="142">
        <v>189215279.44000003</v>
      </c>
      <c r="C26" s="142">
        <v>20698605.330000002</v>
      </c>
      <c r="D26" s="142">
        <v>209913884.77000004</v>
      </c>
      <c r="E26" s="142">
        <v>207906189.32000002</v>
      </c>
      <c r="F26" s="142">
        <v>204320446.18999997</v>
      </c>
      <c r="G26" s="142">
        <v>2007695.449999992</v>
      </c>
    </row>
    <row r="27" spans="1:8" ht="15.75" thickBot="1" x14ac:dyDescent="0.3">
      <c r="A27" s="173"/>
      <c r="B27" s="230"/>
      <c r="C27" s="230"/>
      <c r="D27" s="230"/>
      <c r="E27" s="230"/>
      <c r="F27" s="230"/>
      <c r="G27" s="230"/>
    </row>
    <row r="28" spans="1:8" x14ac:dyDescent="0.25">
      <c r="A28" s="387" t="s">
        <v>430</v>
      </c>
      <c r="B28" s="387"/>
      <c r="C28" s="387"/>
      <c r="D28" s="387"/>
      <c r="E28" s="387"/>
      <c r="F28" s="387"/>
      <c r="G28" s="387"/>
      <c r="H28" s="20"/>
    </row>
    <row r="29" spans="1:8" ht="15" customHeight="1" x14ac:dyDescent="0.25">
      <c r="A29" s="287"/>
      <c r="B29" s="287"/>
      <c r="C29" s="287"/>
      <c r="D29" s="287"/>
      <c r="E29" s="287"/>
      <c r="F29" s="287"/>
      <c r="G29" s="287"/>
      <c r="H29" s="133"/>
    </row>
    <row r="30" spans="1:8" x14ac:dyDescent="0.25">
      <c r="A30" s="133"/>
      <c r="B30" s="133"/>
      <c r="C30" s="133"/>
      <c r="D30" s="133"/>
      <c r="E30" s="133"/>
      <c r="F30" s="133"/>
      <c r="G30" s="133"/>
      <c r="H30" s="133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88"/>
      <c r="C34" s="288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66" t="s">
        <v>516</v>
      </c>
      <c r="F35" s="366"/>
      <c r="G35" s="366"/>
    </row>
    <row r="36" spans="1:8" x14ac:dyDescent="0.25">
      <c r="A36" s="73"/>
      <c r="B36" s="280" t="s">
        <v>517</v>
      </c>
      <c r="C36" s="280"/>
      <c r="D36" s="74"/>
      <c r="E36" s="367" t="s">
        <v>521</v>
      </c>
      <c r="F36" s="367"/>
      <c r="G36" s="367"/>
      <c r="H36" s="20"/>
    </row>
    <row r="37" spans="1:8" x14ac:dyDescent="0.25">
      <c r="A37" s="20"/>
      <c r="B37" s="21"/>
      <c r="C37" s="20"/>
      <c r="D37" s="11"/>
      <c r="E37" s="289"/>
      <c r="F37" s="289"/>
      <c r="G37" s="289"/>
      <c r="H37" s="20"/>
    </row>
    <row r="38" spans="1:8" x14ac:dyDescent="0.25">
      <c r="A38" s="20"/>
      <c r="B38" s="22"/>
      <c r="C38" s="20"/>
      <c r="D38" s="13"/>
      <c r="E38" s="280"/>
      <c r="F38" s="280"/>
      <c r="G38" s="280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93"/>
  <sheetViews>
    <sheetView zoomScaleNormal="100" workbookViewId="0">
      <selection sqref="A1:XFD1048576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54" t="s">
        <v>120</v>
      </c>
      <c r="B1" s="255"/>
      <c r="C1" s="255"/>
      <c r="D1" s="255"/>
      <c r="E1" s="255"/>
      <c r="F1" s="255"/>
      <c r="G1" s="255"/>
      <c r="H1" s="388"/>
    </row>
    <row r="2" spans="1:8" x14ac:dyDescent="0.25">
      <c r="A2" s="328" t="s">
        <v>296</v>
      </c>
      <c r="B2" s="329"/>
      <c r="C2" s="329"/>
      <c r="D2" s="329"/>
      <c r="E2" s="329"/>
      <c r="F2" s="329"/>
      <c r="G2" s="329"/>
      <c r="H2" s="389"/>
    </row>
    <row r="3" spans="1:8" x14ac:dyDescent="0.25">
      <c r="A3" s="328" t="s">
        <v>526</v>
      </c>
      <c r="B3" s="329"/>
      <c r="C3" s="329"/>
      <c r="D3" s="329"/>
      <c r="E3" s="329"/>
      <c r="F3" s="329"/>
      <c r="G3" s="329"/>
      <c r="H3" s="389"/>
    </row>
    <row r="4" spans="1:8" x14ac:dyDescent="0.25">
      <c r="A4" s="328" t="s">
        <v>533</v>
      </c>
      <c r="B4" s="329"/>
      <c r="C4" s="329"/>
      <c r="D4" s="329"/>
      <c r="E4" s="329"/>
      <c r="F4" s="329"/>
      <c r="G4" s="329"/>
      <c r="H4" s="389"/>
    </row>
    <row r="5" spans="1:8" ht="15.75" thickBot="1" x14ac:dyDescent="0.3">
      <c r="A5" s="331" t="s">
        <v>1</v>
      </c>
      <c r="B5" s="332"/>
      <c r="C5" s="332"/>
      <c r="D5" s="332"/>
      <c r="E5" s="332"/>
      <c r="F5" s="332"/>
      <c r="G5" s="332"/>
      <c r="H5" s="390"/>
    </row>
    <row r="6" spans="1:8" ht="15.75" thickBot="1" x14ac:dyDescent="0.3">
      <c r="A6" s="254" t="s">
        <v>2</v>
      </c>
      <c r="B6" s="256"/>
      <c r="C6" s="382" t="s">
        <v>297</v>
      </c>
      <c r="D6" s="383"/>
      <c r="E6" s="383"/>
      <c r="F6" s="383"/>
      <c r="G6" s="384"/>
      <c r="H6" s="327" t="s">
        <v>298</v>
      </c>
    </row>
    <row r="7" spans="1:8" ht="48.75" thickBot="1" x14ac:dyDescent="0.3">
      <c r="A7" s="331"/>
      <c r="B7" s="333"/>
      <c r="C7" s="166" t="s">
        <v>185</v>
      </c>
      <c r="D7" s="166" t="s">
        <v>299</v>
      </c>
      <c r="E7" s="166" t="s">
        <v>300</v>
      </c>
      <c r="F7" s="166" t="s">
        <v>186</v>
      </c>
      <c r="G7" s="166" t="s">
        <v>203</v>
      </c>
      <c r="H7" s="282"/>
    </row>
    <row r="8" spans="1:8" x14ac:dyDescent="0.25">
      <c r="A8" s="285"/>
      <c r="B8" s="393"/>
      <c r="C8" s="158"/>
      <c r="D8" s="158"/>
      <c r="E8" s="158"/>
      <c r="F8" s="158"/>
      <c r="G8" s="158"/>
      <c r="H8" s="158"/>
    </row>
    <row r="9" spans="1:8" x14ac:dyDescent="0.25">
      <c r="A9" s="240" t="s">
        <v>380</v>
      </c>
      <c r="B9" s="347"/>
      <c r="C9" s="41">
        <v>189215279.44000003</v>
      </c>
      <c r="D9" s="41">
        <v>20698605.330000002</v>
      </c>
      <c r="E9" s="41">
        <v>209913884.76999998</v>
      </c>
      <c r="F9" s="41">
        <v>207906189.32000002</v>
      </c>
      <c r="G9" s="41">
        <v>204320446.18999997</v>
      </c>
      <c r="H9" s="41">
        <v>2007695.449999992</v>
      </c>
    </row>
    <row r="10" spans="1:8" x14ac:dyDescent="0.25">
      <c r="A10" s="278" t="s">
        <v>381</v>
      </c>
      <c r="B10" s="279"/>
      <c r="C10" s="121">
        <v>189215279.44000003</v>
      </c>
      <c r="D10" s="121">
        <v>20698605.330000002</v>
      </c>
      <c r="E10" s="121">
        <v>209913884.76999998</v>
      </c>
      <c r="F10" s="121">
        <v>207906189.32000002</v>
      </c>
      <c r="G10" s="121">
        <v>204320446.18999997</v>
      </c>
      <c r="H10" s="121">
        <v>2007695.449999992</v>
      </c>
    </row>
    <row r="11" spans="1:8" x14ac:dyDescent="0.25">
      <c r="A11" s="156"/>
      <c r="B11" s="155" t="s">
        <v>382</v>
      </c>
      <c r="C11" s="231">
        <v>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</row>
    <row r="12" spans="1:8" x14ac:dyDescent="0.25">
      <c r="A12" s="156"/>
      <c r="B12" s="155" t="s">
        <v>383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v>0</v>
      </c>
    </row>
    <row r="13" spans="1:8" x14ac:dyDescent="0.25">
      <c r="A13" s="156"/>
      <c r="B13" s="155" t="s">
        <v>384</v>
      </c>
      <c r="C13" s="138">
        <v>189215279.44000003</v>
      </c>
      <c r="D13" s="138">
        <v>20698605.330000002</v>
      </c>
      <c r="E13" s="138">
        <v>209913884.76999998</v>
      </c>
      <c r="F13" s="138">
        <v>207906189.32000002</v>
      </c>
      <c r="G13" s="138">
        <v>204320446.18999997</v>
      </c>
      <c r="H13" s="138">
        <v>2007695.449999992</v>
      </c>
    </row>
    <row r="14" spans="1:8" x14ac:dyDescent="0.25">
      <c r="A14" s="156"/>
      <c r="B14" s="155" t="s">
        <v>385</v>
      </c>
      <c r="C14" s="231">
        <v>0</v>
      </c>
      <c r="D14" s="231">
        <v>0</v>
      </c>
      <c r="E14" s="231">
        <v>0</v>
      </c>
      <c r="F14" s="231">
        <v>0</v>
      </c>
      <c r="G14" s="231">
        <v>0</v>
      </c>
      <c r="H14" s="231">
        <v>0</v>
      </c>
    </row>
    <row r="15" spans="1:8" x14ac:dyDescent="0.25">
      <c r="A15" s="156"/>
      <c r="B15" s="155" t="s">
        <v>386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0</v>
      </c>
    </row>
    <row r="16" spans="1:8" x14ac:dyDescent="0.25">
      <c r="A16" s="156"/>
      <c r="B16" s="155" t="s">
        <v>387</v>
      </c>
      <c r="C16" s="231">
        <v>0</v>
      </c>
      <c r="D16" s="231">
        <v>0</v>
      </c>
      <c r="E16" s="231">
        <v>0</v>
      </c>
      <c r="F16" s="231">
        <v>0</v>
      </c>
      <c r="G16" s="231">
        <v>0</v>
      </c>
      <c r="H16" s="231">
        <v>0</v>
      </c>
    </row>
    <row r="17" spans="1:8" x14ac:dyDescent="0.25">
      <c r="A17" s="156"/>
      <c r="B17" s="155" t="s">
        <v>388</v>
      </c>
      <c r="C17" s="231">
        <v>0</v>
      </c>
      <c r="D17" s="231">
        <v>0</v>
      </c>
      <c r="E17" s="231">
        <v>0</v>
      </c>
      <c r="F17" s="231">
        <v>0</v>
      </c>
      <c r="G17" s="231">
        <v>0</v>
      </c>
      <c r="H17" s="231">
        <v>0</v>
      </c>
    </row>
    <row r="18" spans="1:8" x14ac:dyDescent="0.25">
      <c r="A18" s="156"/>
      <c r="B18" s="155" t="s">
        <v>389</v>
      </c>
      <c r="C18" s="231">
        <v>0</v>
      </c>
      <c r="D18" s="231">
        <v>0</v>
      </c>
      <c r="E18" s="231">
        <v>0</v>
      </c>
      <c r="F18" s="231">
        <v>0</v>
      </c>
      <c r="G18" s="231">
        <v>0</v>
      </c>
      <c r="H18" s="231">
        <v>0</v>
      </c>
    </row>
    <row r="19" spans="1:8" x14ac:dyDescent="0.25">
      <c r="A19" s="143"/>
      <c r="B19" s="144"/>
      <c r="C19" s="232"/>
      <c r="D19" s="232"/>
      <c r="E19" s="232"/>
      <c r="F19" s="232"/>
      <c r="G19" s="232"/>
      <c r="H19" s="232"/>
    </row>
    <row r="20" spans="1:8" x14ac:dyDescent="0.25">
      <c r="A20" s="278" t="s">
        <v>390</v>
      </c>
      <c r="B20" s="279"/>
      <c r="C20" s="232">
        <v>0</v>
      </c>
      <c r="D20" s="232">
        <v>0</v>
      </c>
      <c r="E20" s="232">
        <v>0</v>
      </c>
      <c r="F20" s="232">
        <v>0</v>
      </c>
      <c r="G20" s="232">
        <v>0</v>
      </c>
      <c r="H20" s="232">
        <v>0</v>
      </c>
    </row>
    <row r="21" spans="1:8" x14ac:dyDescent="0.25">
      <c r="A21" s="156"/>
      <c r="B21" s="155" t="s">
        <v>391</v>
      </c>
      <c r="C21" s="231">
        <v>0</v>
      </c>
      <c r="D21" s="231">
        <v>0</v>
      </c>
      <c r="E21" s="231">
        <v>0</v>
      </c>
      <c r="F21" s="231">
        <v>0</v>
      </c>
      <c r="G21" s="231">
        <v>0</v>
      </c>
      <c r="H21" s="231">
        <v>0</v>
      </c>
    </row>
    <row r="22" spans="1:8" x14ac:dyDescent="0.25">
      <c r="A22" s="156"/>
      <c r="B22" s="155" t="s">
        <v>392</v>
      </c>
      <c r="C22" s="231">
        <v>0</v>
      </c>
      <c r="D22" s="231">
        <v>0</v>
      </c>
      <c r="E22" s="231">
        <v>0</v>
      </c>
      <c r="F22" s="231">
        <v>0</v>
      </c>
      <c r="G22" s="231">
        <v>0</v>
      </c>
      <c r="H22" s="231">
        <v>0</v>
      </c>
    </row>
    <row r="23" spans="1:8" x14ac:dyDescent="0.25">
      <c r="A23" s="156"/>
      <c r="B23" s="155" t="s">
        <v>393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  <c r="H23" s="231">
        <v>0</v>
      </c>
    </row>
    <row r="24" spans="1:8" x14ac:dyDescent="0.25">
      <c r="A24" s="156"/>
      <c r="B24" s="155" t="s">
        <v>394</v>
      </c>
      <c r="C24" s="231">
        <v>0</v>
      </c>
      <c r="D24" s="231">
        <v>0</v>
      </c>
      <c r="E24" s="231">
        <v>0</v>
      </c>
      <c r="F24" s="231">
        <v>0</v>
      </c>
      <c r="G24" s="231">
        <v>0</v>
      </c>
      <c r="H24" s="231">
        <v>0</v>
      </c>
    </row>
    <row r="25" spans="1:8" x14ac:dyDescent="0.25">
      <c r="A25" s="156"/>
      <c r="B25" s="155" t="s">
        <v>395</v>
      </c>
      <c r="C25" s="231">
        <v>0</v>
      </c>
      <c r="D25" s="231">
        <v>0</v>
      </c>
      <c r="E25" s="231">
        <v>0</v>
      </c>
      <c r="F25" s="231">
        <v>0</v>
      </c>
      <c r="G25" s="231">
        <v>0</v>
      </c>
      <c r="H25" s="231">
        <v>0</v>
      </c>
    </row>
    <row r="26" spans="1:8" x14ac:dyDescent="0.25">
      <c r="A26" s="156"/>
      <c r="B26" s="155" t="s">
        <v>396</v>
      </c>
      <c r="C26" s="231">
        <v>0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</row>
    <row r="27" spans="1:8" x14ac:dyDescent="0.25">
      <c r="A27" s="156"/>
      <c r="B27" s="155" t="s">
        <v>397</v>
      </c>
      <c r="C27" s="231">
        <v>0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</row>
    <row r="28" spans="1:8" x14ac:dyDescent="0.25">
      <c r="A28" s="143"/>
      <c r="B28" s="144"/>
      <c r="C28" s="232"/>
      <c r="D28" s="232"/>
      <c r="E28" s="232"/>
      <c r="F28" s="232"/>
      <c r="G28" s="232"/>
      <c r="H28" s="232"/>
    </row>
    <row r="29" spans="1:8" x14ac:dyDescent="0.25">
      <c r="A29" s="278" t="s">
        <v>398</v>
      </c>
      <c r="B29" s="279"/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</row>
    <row r="30" spans="1:8" x14ac:dyDescent="0.25">
      <c r="A30" s="156"/>
      <c r="B30" s="155" t="s">
        <v>399</v>
      </c>
      <c r="C30" s="231">
        <v>0</v>
      </c>
      <c r="D30" s="231">
        <v>0</v>
      </c>
      <c r="E30" s="231">
        <v>0</v>
      </c>
      <c r="F30" s="231">
        <v>0</v>
      </c>
      <c r="G30" s="231">
        <v>0</v>
      </c>
      <c r="H30" s="231">
        <v>0</v>
      </c>
    </row>
    <row r="31" spans="1:8" x14ac:dyDescent="0.25">
      <c r="A31" s="156"/>
      <c r="B31" s="155" t="s">
        <v>400</v>
      </c>
      <c r="C31" s="231">
        <v>0</v>
      </c>
      <c r="D31" s="231">
        <v>0</v>
      </c>
      <c r="E31" s="231">
        <v>0</v>
      </c>
      <c r="F31" s="231">
        <v>0</v>
      </c>
      <c r="G31" s="231">
        <v>0</v>
      </c>
      <c r="H31" s="231">
        <v>0</v>
      </c>
    </row>
    <row r="32" spans="1:8" ht="15.75" thickBot="1" x14ac:dyDescent="0.3">
      <c r="A32" s="134"/>
      <c r="B32" s="108" t="s">
        <v>401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</row>
    <row r="33" spans="1:10" x14ac:dyDescent="0.25">
      <c r="A33" s="190"/>
      <c r="B33" s="159" t="s">
        <v>402</v>
      </c>
      <c r="C33" s="234">
        <v>0</v>
      </c>
      <c r="D33" s="234">
        <v>0</v>
      </c>
      <c r="E33" s="235">
        <v>0</v>
      </c>
      <c r="F33" s="235">
        <v>0</v>
      </c>
      <c r="G33" s="235">
        <v>0</v>
      </c>
      <c r="H33" s="235">
        <v>0</v>
      </c>
    </row>
    <row r="34" spans="1:10" x14ac:dyDescent="0.25">
      <c r="A34" s="211"/>
      <c r="B34" s="210" t="s">
        <v>403</v>
      </c>
      <c r="C34" s="236">
        <v>0</v>
      </c>
      <c r="D34" s="236">
        <v>0</v>
      </c>
      <c r="E34" s="231">
        <v>0</v>
      </c>
      <c r="F34" s="231">
        <v>0</v>
      </c>
      <c r="G34" s="231">
        <v>0</v>
      </c>
      <c r="H34" s="231">
        <v>0</v>
      </c>
      <c r="J34" s="20"/>
    </row>
    <row r="35" spans="1:10" x14ac:dyDescent="0.25">
      <c r="A35" s="211"/>
      <c r="B35" s="210" t="s">
        <v>404</v>
      </c>
      <c r="C35" s="231">
        <v>0</v>
      </c>
      <c r="D35" s="231">
        <v>0</v>
      </c>
      <c r="E35" s="231">
        <v>0</v>
      </c>
      <c r="F35" s="231">
        <v>0</v>
      </c>
      <c r="G35" s="231">
        <v>0</v>
      </c>
      <c r="H35" s="231">
        <v>0</v>
      </c>
    </row>
    <row r="36" spans="1:10" x14ac:dyDescent="0.25">
      <c r="A36" s="211"/>
      <c r="B36" s="210" t="s">
        <v>405</v>
      </c>
      <c r="C36" s="231">
        <v>0</v>
      </c>
      <c r="D36" s="231">
        <v>0</v>
      </c>
      <c r="E36" s="231">
        <v>0</v>
      </c>
      <c r="F36" s="231">
        <v>0</v>
      </c>
      <c r="G36" s="231">
        <v>0</v>
      </c>
      <c r="H36" s="231">
        <v>0</v>
      </c>
    </row>
    <row r="37" spans="1:10" x14ac:dyDescent="0.25">
      <c r="A37" s="211"/>
      <c r="B37" s="210" t="s">
        <v>406</v>
      </c>
      <c r="C37" s="231">
        <v>0</v>
      </c>
      <c r="D37" s="231">
        <v>0</v>
      </c>
      <c r="E37" s="231">
        <v>0</v>
      </c>
      <c r="F37" s="231">
        <v>0</v>
      </c>
      <c r="G37" s="231">
        <v>0</v>
      </c>
      <c r="H37" s="231">
        <v>0</v>
      </c>
    </row>
    <row r="38" spans="1:10" x14ac:dyDescent="0.25">
      <c r="A38" s="211"/>
      <c r="B38" s="210" t="s">
        <v>407</v>
      </c>
      <c r="C38" s="231">
        <v>0</v>
      </c>
      <c r="D38" s="231">
        <v>0</v>
      </c>
      <c r="E38" s="231">
        <v>0</v>
      </c>
      <c r="F38" s="231">
        <v>0</v>
      </c>
      <c r="G38" s="231">
        <v>0</v>
      </c>
      <c r="H38" s="231">
        <v>0</v>
      </c>
    </row>
    <row r="39" spans="1:10" x14ac:dyDescent="0.25">
      <c r="A39" s="143"/>
      <c r="B39" s="144"/>
      <c r="C39" s="232"/>
      <c r="D39" s="232"/>
      <c r="E39" s="232"/>
      <c r="F39" s="232"/>
      <c r="G39" s="232"/>
      <c r="H39" s="232"/>
    </row>
    <row r="40" spans="1:10" x14ac:dyDescent="0.25">
      <c r="A40" s="278" t="s">
        <v>408</v>
      </c>
      <c r="B40" s="279"/>
      <c r="C40" s="232">
        <v>0</v>
      </c>
      <c r="D40" s="232">
        <v>0</v>
      </c>
      <c r="E40" s="232">
        <v>0</v>
      </c>
      <c r="F40" s="232">
        <v>0</v>
      </c>
      <c r="G40" s="232">
        <v>0</v>
      </c>
      <c r="H40" s="232">
        <v>0</v>
      </c>
    </row>
    <row r="41" spans="1:10" x14ac:dyDescent="0.25">
      <c r="A41" s="211"/>
      <c r="B41" s="210" t="s">
        <v>409</v>
      </c>
      <c r="C41" s="231">
        <v>0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</row>
    <row r="42" spans="1:10" ht="24" x14ac:dyDescent="0.25">
      <c r="A42" s="211"/>
      <c r="B42" s="209" t="s">
        <v>410</v>
      </c>
      <c r="C42" s="231">
        <v>0</v>
      </c>
      <c r="D42" s="231">
        <v>0</v>
      </c>
      <c r="E42" s="231">
        <v>0</v>
      </c>
      <c r="F42" s="231">
        <v>0</v>
      </c>
      <c r="G42" s="231">
        <v>0</v>
      </c>
      <c r="H42" s="231">
        <v>0</v>
      </c>
    </row>
    <row r="43" spans="1:10" x14ac:dyDescent="0.25">
      <c r="A43" s="211"/>
      <c r="B43" s="210" t="s">
        <v>411</v>
      </c>
      <c r="C43" s="231">
        <v>0</v>
      </c>
      <c r="D43" s="231">
        <v>0</v>
      </c>
      <c r="E43" s="231">
        <v>0</v>
      </c>
      <c r="F43" s="231">
        <v>0</v>
      </c>
      <c r="G43" s="231">
        <v>0</v>
      </c>
      <c r="H43" s="231">
        <v>0</v>
      </c>
    </row>
    <row r="44" spans="1:10" x14ac:dyDescent="0.25">
      <c r="A44" s="211"/>
      <c r="B44" s="210" t="s">
        <v>412</v>
      </c>
      <c r="C44" s="231">
        <v>0</v>
      </c>
      <c r="D44" s="231">
        <v>0</v>
      </c>
      <c r="E44" s="231">
        <v>0</v>
      </c>
      <c r="F44" s="231">
        <v>0</v>
      </c>
      <c r="G44" s="231">
        <v>0</v>
      </c>
      <c r="H44" s="231">
        <v>0</v>
      </c>
    </row>
    <row r="45" spans="1:10" x14ac:dyDescent="0.25">
      <c r="A45" s="143"/>
      <c r="B45" s="144"/>
      <c r="C45" s="232"/>
      <c r="D45" s="232"/>
      <c r="E45" s="232"/>
      <c r="F45" s="232"/>
      <c r="G45" s="232"/>
      <c r="H45" s="232"/>
    </row>
    <row r="46" spans="1:10" x14ac:dyDescent="0.25">
      <c r="A46" s="278" t="s">
        <v>413</v>
      </c>
      <c r="B46" s="279"/>
      <c r="C46" s="232">
        <v>0</v>
      </c>
      <c r="D46" s="232">
        <v>0</v>
      </c>
      <c r="E46" s="232">
        <v>0</v>
      </c>
      <c r="F46" s="232">
        <v>0</v>
      </c>
      <c r="G46" s="232">
        <v>0</v>
      </c>
      <c r="H46" s="232">
        <v>0</v>
      </c>
    </row>
    <row r="47" spans="1:10" x14ac:dyDescent="0.25">
      <c r="A47" s="278" t="s">
        <v>381</v>
      </c>
      <c r="B47" s="279"/>
      <c r="C47" s="231"/>
      <c r="D47" s="231"/>
      <c r="E47" s="231"/>
      <c r="F47" s="231"/>
      <c r="G47" s="231"/>
      <c r="H47" s="231"/>
    </row>
    <row r="48" spans="1:10" x14ac:dyDescent="0.25">
      <c r="A48" s="211"/>
      <c r="B48" s="210" t="s">
        <v>382</v>
      </c>
      <c r="C48" s="231">
        <v>0</v>
      </c>
      <c r="D48" s="231">
        <v>0</v>
      </c>
      <c r="E48" s="231">
        <v>0</v>
      </c>
      <c r="F48" s="231">
        <v>0</v>
      </c>
      <c r="G48" s="231">
        <v>0</v>
      </c>
      <c r="H48" s="231">
        <v>0</v>
      </c>
    </row>
    <row r="49" spans="1:8" x14ac:dyDescent="0.25">
      <c r="A49" s="211"/>
      <c r="B49" s="210" t="s">
        <v>383</v>
      </c>
      <c r="C49" s="231">
        <v>0</v>
      </c>
      <c r="D49" s="231">
        <v>0</v>
      </c>
      <c r="E49" s="231">
        <v>0</v>
      </c>
      <c r="F49" s="231">
        <v>0</v>
      </c>
      <c r="G49" s="231">
        <v>0</v>
      </c>
      <c r="H49" s="231">
        <v>0</v>
      </c>
    </row>
    <row r="50" spans="1:8" x14ac:dyDescent="0.25">
      <c r="A50" s="211"/>
      <c r="B50" s="210" t="s">
        <v>384</v>
      </c>
      <c r="C50" s="231">
        <v>0</v>
      </c>
      <c r="D50" s="231">
        <v>0</v>
      </c>
      <c r="E50" s="231">
        <v>0</v>
      </c>
      <c r="F50" s="231">
        <v>0</v>
      </c>
      <c r="G50" s="231">
        <v>0</v>
      </c>
      <c r="H50" s="231">
        <v>0</v>
      </c>
    </row>
    <row r="51" spans="1:8" x14ac:dyDescent="0.25">
      <c r="A51" s="211"/>
      <c r="B51" s="210" t="s">
        <v>385</v>
      </c>
      <c r="C51" s="231">
        <v>0</v>
      </c>
      <c r="D51" s="231">
        <v>0</v>
      </c>
      <c r="E51" s="231">
        <v>0</v>
      </c>
      <c r="F51" s="231">
        <v>0</v>
      </c>
      <c r="G51" s="231">
        <v>0</v>
      </c>
      <c r="H51" s="231">
        <v>0</v>
      </c>
    </row>
    <row r="52" spans="1:8" x14ac:dyDescent="0.25">
      <c r="A52" s="211"/>
      <c r="B52" s="210" t="s">
        <v>386</v>
      </c>
      <c r="C52" s="231">
        <v>0</v>
      </c>
      <c r="D52" s="231">
        <v>0</v>
      </c>
      <c r="E52" s="231">
        <v>0</v>
      </c>
      <c r="F52" s="231">
        <v>0</v>
      </c>
      <c r="G52" s="231">
        <v>0</v>
      </c>
      <c r="H52" s="231">
        <v>0</v>
      </c>
    </row>
    <row r="53" spans="1:8" x14ac:dyDescent="0.25">
      <c r="A53" s="211"/>
      <c r="B53" s="210" t="s">
        <v>387</v>
      </c>
      <c r="C53" s="231">
        <v>0</v>
      </c>
      <c r="D53" s="231">
        <v>0</v>
      </c>
      <c r="E53" s="231">
        <v>0</v>
      </c>
      <c r="F53" s="231">
        <v>0</v>
      </c>
      <c r="G53" s="231">
        <v>0</v>
      </c>
      <c r="H53" s="231">
        <v>0</v>
      </c>
    </row>
    <row r="54" spans="1:8" x14ac:dyDescent="0.25">
      <c r="A54" s="211"/>
      <c r="B54" s="210" t="s">
        <v>388</v>
      </c>
      <c r="C54" s="231">
        <v>0</v>
      </c>
      <c r="D54" s="231">
        <v>0</v>
      </c>
      <c r="E54" s="231">
        <v>0</v>
      </c>
      <c r="F54" s="231">
        <v>0</v>
      </c>
      <c r="G54" s="231">
        <v>0</v>
      </c>
      <c r="H54" s="231">
        <v>0</v>
      </c>
    </row>
    <row r="55" spans="1:8" x14ac:dyDescent="0.25">
      <c r="A55" s="211"/>
      <c r="B55" s="210" t="s">
        <v>389</v>
      </c>
      <c r="C55" s="231">
        <v>0</v>
      </c>
      <c r="D55" s="231">
        <v>0</v>
      </c>
      <c r="E55" s="231">
        <v>0</v>
      </c>
      <c r="F55" s="231">
        <v>0</v>
      </c>
      <c r="G55" s="231">
        <v>0</v>
      </c>
      <c r="H55" s="231">
        <v>0</v>
      </c>
    </row>
    <row r="56" spans="1:8" ht="15.75" thickBot="1" x14ac:dyDescent="0.3">
      <c r="A56" s="175"/>
      <c r="B56" s="176"/>
      <c r="C56" s="237"/>
      <c r="D56" s="237"/>
      <c r="E56" s="237"/>
      <c r="F56" s="237"/>
      <c r="G56" s="237"/>
      <c r="H56" s="237"/>
    </row>
    <row r="57" spans="1:8" x14ac:dyDescent="0.25">
      <c r="A57" s="368" t="s">
        <v>390</v>
      </c>
      <c r="B57" s="372"/>
      <c r="C57" s="232">
        <v>0</v>
      </c>
      <c r="D57" s="238">
        <v>0</v>
      </c>
      <c r="E57" s="232">
        <v>0</v>
      </c>
      <c r="F57" s="238">
        <v>0</v>
      </c>
      <c r="G57" s="232">
        <v>0</v>
      </c>
      <c r="H57" s="232">
        <v>0</v>
      </c>
    </row>
    <row r="58" spans="1:8" x14ac:dyDescent="0.25">
      <c r="A58" s="172"/>
      <c r="B58" s="171" t="s">
        <v>391</v>
      </c>
      <c r="C58" s="236">
        <v>0</v>
      </c>
      <c r="D58" s="236">
        <v>0</v>
      </c>
      <c r="E58" s="236">
        <v>0</v>
      </c>
      <c r="F58" s="236">
        <v>0</v>
      </c>
      <c r="G58" s="236">
        <v>0</v>
      </c>
      <c r="H58" s="236">
        <v>0</v>
      </c>
    </row>
    <row r="59" spans="1:8" x14ac:dyDescent="0.25">
      <c r="A59" s="172"/>
      <c r="B59" s="171" t="s">
        <v>392</v>
      </c>
      <c r="C59" s="231">
        <v>0</v>
      </c>
      <c r="D59" s="231">
        <v>0</v>
      </c>
      <c r="E59" s="231">
        <v>0</v>
      </c>
      <c r="F59" s="231">
        <v>0</v>
      </c>
      <c r="G59" s="231">
        <v>0</v>
      </c>
      <c r="H59" s="231">
        <v>0</v>
      </c>
    </row>
    <row r="60" spans="1:8" x14ac:dyDescent="0.25">
      <c r="A60" s="156"/>
      <c r="B60" s="155" t="s">
        <v>393</v>
      </c>
      <c r="C60" s="231">
        <v>0</v>
      </c>
      <c r="D60" s="231">
        <v>0</v>
      </c>
      <c r="E60" s="231">
        <v>0</v>
      </c>
      <c r="F60" s="231">
        <v>0</v>
      </c>
      <c r="G60" s="231">
        <v>0</v>
      </c>
      <c r="H60" s="231">
        <v>0</v>
      </c>
    </row>
    <row r="61" spans="1:8" x14ac:dyDescent="0.25">
      <c r="A61" s="156"/>
      <c r="B61" s="155" t="s">
        <v>394</v>
      </c>
      <c r="C61" s="231">
        <v>0</v>
      </c>
      <c r="D61" s="231">
        <v>0</v>
      </c>
      <c r="E61" s="231">
        <v>0</v>
      </c>
      <c r="F61" s="231">
        <v>0</v>
      </c>
      <c r="G61" s="231">
        <v>0</v>
      </c>
      <c r="H61" s="231">
        <v>0</v>
      </c>
    </row>
    <row r="62" spans="1:8" x14ac:dyDescent="0.25">
      <c r="A62" s="156"/>
      <c r="B62" s="155" t="s">
        <v>395</v>
      </c>
      <c r="C62" s="231">
        <v>0</v>
      </c>
      <c r="D62" s="231">
        <v>0</v>
      </c>
      <c r="E62" s="231">
        <v>0</v>
      </c>
      <c r="F62" s="231">
        <v>0</v>
      </c>
      <c r="G62" s="231">
        <v>0</v>
      </c>
      <c r="H62" s="231">
        <v>0</v>
      </c>
    </row>
    <row r="63" spans="1:8" x14ac:dyDescent="0.25">
      <c r="A63" s="156"/>
      <c r="B63" s="155" t="s">
        <v>396</v>
      </c>
      <c r="C63" s="231">
        <v>0</v>
      </c>
      <c r="D63" s="231">
        <v>0</v>
      </c>
      <c r="E63" s="231">
        <v>0</v>
      </c>
      <c r="F63" s="231">
        <v>0</v>
      </c>
      <c r="G63" s="231">
        <v>0</v>
      </c>
      <c r="H63" s="231">
        <v>0</v>
      </c>
    </row>
    <row r="64" spans="1:8" x14ac:dyDescent="0.25">
      <c r="A64" s="156"/>
      <c r="B64" s="155" t="s">
        <v>397</v>
      </c>
      <c r="C64" s="231">
        <v>0</v>
      </c>
      <c r="D64" s="231">
        <v>0</v>
      </c>
      <c r="E64" s="231">
        <v>0</v>
      </c>
      <c r="F64" s="231">
        <v>0</v>
      </c>
      <c r="G64" s="231">
        <v>0</v>
      </c>
      <c r="H64" s="231">
        <v>0</v>
      </c>
    </row>
    <row r="65" spans="1:8" x14ac:dyDescent="0.25">
      <c r="A65" s="143"/>
      <c r="B65" s="144"/>
      <c r="C65" s="232"/>
      <c r="D65" s="232"/>
      <c r="E65" s="232"/>
      <c r="F65" s="232"/>
      <c r="G65" s="232"/>
      <c r="H65" s="232"/>
    </row>
    <row r="66" spans="1:8" x14ac:dyDescent="0.25">
      <c r="A66" s="278" t="s">
        <v>398</v>
      </c>
      <c r="B66" s="279"/>
      <c r="C66" s="232">
        <v>0</v>
      </c>
      <c r="D66" s="232">
        <v>0</v>
      </c>
      <c r="E66" s="232">
        <v>0</v>
      </c>
      <c r="F66" s="232">
        <v>0</v>
      </c>
      <c r="G66" s="232">
        <v>0</v>
      </c>
      <c r="H66" s="232">
        <v>0</v>
      </c>
    </row>
    <row r="67" spans="1:8" x14ac:dyDescent="0.25">
      <c r="A67" s="156"/>
      <c r="B67" s="155" t="s">
        <v>399</v>
      </c>
      <c r="C67" s="231">
        <v>0</v>
      </c>
      <c r="D67" s="231">
        <v>0</v>
      </c>
      <c r="E67" s="231">
        <v>0</v>
      </c>
      <c r="F67" s="231">
        <v>0</v>
      </c>
      <c r="G67" s="231">
        <v>0</v>
      </c>
      <c r="H67" s="231">
        <v>0</v>
      </c>
    </row>
    <row r="68" spans="1:8" x14ac:dyDescent="0.25">
      <c r="A68" s="156"/>
      <c r="B68" s="155" t="s">
        <v>400</v>
      </c>
      <c r="C68" s="231">
        <v>0</v>
      </c>
      <c r="D68" s="231">
        <v>0</v>
      </c>
      <c r="E68" s="231">
        <v>0</v>
      </c>
      <c r="F68" s="231">
        <v>0</v>
      </c>
      <c r="G68" s="231">
        <v>0</v>
      </c>
      <c r="H68" s="231">
        <v>0</v>
      </c>
    </row>
    <row r="69" spans="1:8" x14ac:dyDescent="0.25">
      <c r="A69" s="156"/>
      <c r="B69" s="155" t="s">
        <v>401</v>
      </c>
      <c r="C69" s="231">
        <v>0</v>
      </c>
      <c r="D69" s="231">
        <v>0</v>
      </c>
      <c r="E69" s="231">
        <v>0</v>
      </c>
      <c r="F69" s="231">
        <v>0</v>
      </c>
      <c r="G69" s="231">
        <v>0</v>
      </c>
      <c r="H69" s="231">
        <v>0</v>
      </c>
    </row>
    <row r="70" spans="1:8" x14ac:dyDescent="0.25">
      <c r="A70" s="156"/>
      <c r="B70" s="155" t="s">
        <v>402</v>
      </c>
      <c r="C70" s="231">
        <v>0</v>
      </c>
      <c r="D70" s="231">
        <v>0</v>
      </c>
      <c r="E70" s="231">
        <v>0</v>
      </c>
      <c r="F70" s="231">
        <v>0</v>
      </c>
      <c r="G70" s="231">
        <v>0</v>
      </c>
      <c r="H70" s="231">
        <v>0</v>
      </c>
    </row>
    <row r="71" spans="1:8" x14ac:dyDescent="0.25">
      <c r="A71" s="156"/>
      <c r="B71" s="155" t="s">
        <v>403</v>
      </c>
      <c r="C71" s="231">
        <v>0</v>
      </c>
      <c r="D71" s="231">
        <v>0</v>
      </c>
      <c r="E71" s="231">
        <v>0</v>
      </c>
      <c r="F71" s="231">
        <v>0</v>
      </c>
      <c r="G71" s="231">
        <v>0</v>
      </c>
      <c r="H71" s="231">
        <v>0</v>
      </c>
    </row>
    <row r="72" spans="1:8" x14ac:dyDescent="0.25">
      <c r="A72" s="156"/>
      <c r="B72" s="155" t="s">
        <v>404</v>
      </c>
      <c r="C72" s="231">
        <v>0</v>
      </c>
      <c r="D72" s="231">
        <v>0</v>
      </c>
      <c r="E72" s="231">
        <v>0</v>
      </c>
      <c r="F72" s="231">
        <v>0</v>
      </c>
      <c r="G72" s="231">
        <v>0</v>
      </c>
      <c r="H72" s="231">
        <v>0</v>
      </c>
    </row>
    <row r="73" spans="1:8" x14ac:dyDescent="0.25">
      <c r="A73" s="156"/>
      <c r="B73" s="155" t="s">
        <v>405</v>
      </c>
      <c r="C73" s="231">
        <v>0</v>
      </c>
      <c r="D73" s="231">
        <v>0</v>
      </c>
      <c r="E73" s="231">
        <v>0</v>
      </c>
      <c r="F73" s="231">
        <v>0</v>
      </c>
      <c r="G73" s="231">
        <v>0</v>
      </c>
      <c r="H73" s="231">
        <v>0</v>
      </c>
    </row>
    <row r="74" spans="1:8" x14ac:dyDescent="0.25">
      <c r="A74" s="156"/>
      <c r="B74" s="155" t="s">
        <v>406</v>
      </c>
      <c r="C74" s="231">
        <v>0</v>
      </c>
      <c r="D74" s="231">
        <v>0</v>
      </c>
      <c r="E74" s="231">
        <v>0</v>
      </c>
      <c r="F74" s="231">
        <v>0</v>
      </c>
      <c r="G74" s="231">
        <v>0</v>
      </c>
      <c r="H74" s="231">
        <v>0</v>
      </c>
    </row>
    <row r="75" spans="1:8" x14ac:dyDescent="0.25">
      <c r="A75" s="156"/>
      <c r="B75" s="155" t="s">
        <v>407</v>
      </c>
      <c r="C75" s="231">
        <v>0</v>
      </c>
      <c r="D75" s="231">
        <v>0</v>
      </c>
      <c r="E75" s="231">
        <v>0</v>
      </c>
      <c r="F75" s="231">
        <v>0</v>
      </c>
      <c r="G75" s="231">
        <v>0</v>
      </c>
      <c r="H75" s="231">
        <v>0</v>
      </c>
    </row>
    <row r="76" spans="1:8" x14ac:dyDescent="0.25">
      <c r="A76" s="143"/>
      <c r="B76" s="144"/>
      <c r="C76" s="232"/>
      <c r="D76" s="232"/>
      <c r="E76" s="232"/>
      <c r="F76" s="232"/>
      <c r="G76" s="232"/>
      <c r="H76" s="232"/>
    </row>
    <row r="77" spans="1:8" x14ac:dyDescent="0.25">
      <c r="A77" s="278" t="s">
        <v>408</v>
      </c>
      <c r="B77" s="279"/>
      <c r="C77" s="232">
        <v>0</v>
      </c>
      <c r="D77" s="232">
        <v>0</v>
      </c>
      <c r="E77" s="232">
        <v>0</v>
      </c>
      <c r="F77" s="232">
        <v>0</v>
      </c>
      <c r="G77" s="232">
        <v>0</v>
      </c>
      <c r="H77" s="232">
        <v>0</v>
      </c>
    </row>
    <row r="78" spans="1:8" x14ac:dyDescent="0.25">
      <c r="A78" s="156"/>
      <c r="B78" s="155" t="s">
        <v>409</v>
      </c>
      <c r="C78" s="231">
        <v>0</v>
      </c>
      <c r="D78" s="231">
        <v>0</v>
      </c>
      <c r="E78" s="231">
        <v>0</v>
      </c>
      <c r="F78" s="231">
        <v>0</v>
      </c>
      <c r="G78" s="231">
        <v>0</v>
      </c>
      <c r="H78" s="231">
        <v>0</v>
      </c>
    </row>
    <row r="79" spans="1:8" ht="24" x14ac:dyDescent="0.25">
      <c r="A79" s="156"/>
      <c r="B79" s="154" t="s">
        <v>410</v>
      </c>
      <c r="C79" s="231">
        <v>0</v>
      </c>
      <c r="D79" s="231">
        <v>0</v>
      </c>
      <c r="E79" s="231">
        <v>0</v>
      </c>
      <c r="F79" s="231">
        <v>0</v>
      </c>
      <c r="G79" s="231">
        <v>0</v>
      </c>
      <c r="H79" s="231">
        <v>0</v>
      </c>
    </row>
    <row r="80" spans="1:8" ht="15.75" thickBot="1" x14ac:dyDescent="0.3">
      <c r="A80" s="134"/>
      <c r="B80" s="108" t="s">
        <v>411</v>
      </c>
      <c r="C80" s="233">
        <v>0</v>
      </c>
      <c r="D80" s="233">
        <v>0</v>
      </c>
      <c r="E80" s="233">
        <v>0</v>
      </c>
      <c r="F80" s="233">
        <v>0</v>
      </c>
      <c r="G80" s="233">
        <v>0</v>
      </c>
      <c r="H80" s="233">
        <v>0</v>
      </c>
    </row>
    <row r="81" spans="1:8" x14ac:dyDescent="0.25">
      <c r="A81" s="156"/>
      <c r="B81" s="155" t="s">
        <v>412</v>
      </c>
      <c r="C81" s="231">
        <v>0</v>
      </c>
      <c r="D81" s="231">
        <v>0</v>
      </c>
      <c r="E81" s="231">
        <v>0</v>
      </c>
      <c r="F81" s="231">
        <v>0</v>
      </c>
      <c r="G81" s="231">
        <v>0</v>
      </c>
      <c r="H81" s="231">
        <v>0</v>
      </c>
    </row>
    <row r="82" spans="1:8" ht="15.75" thickBot="1" x14ac:dyDescent="0.3">
      <c r="A82" s="391" t="s">
        <v>376</v>
      </c>
      <c r="B82" s="392"/>
      <c r="C82" s="239">
        <v>189215279.44000003</v>
      </c>
      <c r="D82" s="239">
        <v>20698605.330000002</v>
      </c>
      <c r="E82" s="239">
        <v>209913884.76999998</v>
      </c>
      <c r="F82" s="239">
        <v>207906189.32000002</v>
      </c>
      <c r="G82" s="239">
        <v>204320446.18999997</v>
      </c>
      <c r="H82" s="239">
        <v>2007695.449999992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87" t="s">
        <v>430</v>
      </c>
      <c r="B84" s="287"/>
      <c r="C84" s="287"/>
      <c r="D84" s="287"/>
      <c r="E84" s="287"/>
      <c r="F84" s="287"/>
      <c r="G84" s="287"/>
      <c r="H84" s="20"/>
    </row>
    <row r="85" spans="1:8" x14ac:dyDescent="0.25">
      <c r="A85" s="287"/>
      <c r="B85" s="287"/>
      <c r="C85" s="287"/>
      <c r="D85" s="287"/>
      <c r="E85" s="287"/>
      <c r="F85" s="287"/>
      <c r="G85" s="287"/>
      <c r="H85" s="20"/>
    </row>
    <row r="86" spans="1:8" x14ac:dyDescent="0.25">
      <c r="A86" s="133"/>
      <c r="B86" s="133"/>
      <c r="C86" s="133"/>
      <c r="D86" s="133"/>
      <c r="E86" s="133"/>
      <c r="F86" s="133"/>
      <c r="G86" s="133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88"/>
      <c r="C90" s="288"/>
      <c r="D90" s="4"/>
      <c r="E90" s="15"/>
      <c r="F90" s="15"/>
      <c r="G90" s="15"/>
      <c r="H90" s="20"/>
    </row>
    <row r="91" spans="1:8" x14ac:dyDescent="0.25">
      <c r="A91" s="72"/>
      <c r="B91" s="289" t="s">
        <v>522</v>
      </c>
      <c r="C91" s="289"/>
      <c r="D91" s="4"/>
      <c r="E91" s="366" t="s">
        <v>516</v>
      </c>
      <c r="F91" s="366"/>
      <c r="G91" s="366"/>
      <c r="H91" s="20"/>
    </row>
    <row r="92" spans="1:8" x14ac:dyDescent="0.25">
      <c r="A92" s="73"/>
      <c r="B92" s="280" t="s">
        <v>517</v>
      </c>
      <c r="C92" s="280"/>
      <c r="D92" s="74"/>
      <c r="E92" s="367" t="s">
        <v>521</v>
      </c>
      <c r="F92" s="367"/>
      <c r="G92" s="367"/>
      <c r="H92" s="20"/>
    </row>
    <row r="93" spans="1:8" x14ac:dyDescent="0.25">
      <c r="A93" s="20"/>
      <c r="B93" s="18"/>
      <c r="C93" s="20"/>
      <c r="D93" s="13"/>
      <c r="E93" s="280"/>
      <c r="F93" s="280"/>
      <c r="G93" s="280"/>
      <c r="H93" s="20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A25" sqref="A25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54" t="s">
        <v>120</v>
      </c>
      <c r="B1" s="255"/>
      <c r="C1" s="255"/>
      <c r="D1" s="255"/>
      <c r="E1" s="255"/>
      <c r="F1" s="255"/>
      <c r="G1" s="388"/>
    </row>
    <row r="2" spans="1:7" x14ac:dyDescent="0.25">
      <c r="A2" s="328" t="s">
        <v>296</v>
      </c>
      <c r="B2" s="329"/>
      <c r="C2" s="329"/>
      <c r="D2" s="329"/>
      <c r="E2" s="329"/>
      <c r="F2" s="329"/>
      <c r="G2" s="389"/>
    </row>
    <row r="3" spans="1:7" x14ac:dyDescent="0.25">
      <c r="A3" s="328" t="s">
        <v>527</v>
      </c>
      <c r="B3" s="329"/>
      <c r="C3" s="329"/>
      <c r="D3" s="329"/>
      <c r="E3" s="329"/>
      <c r="F3" s="329"/>
      <c r="G3" s="389"/>
    </row>
    <row r="4" spans="1:7" x14ac:dyDescent="0.25">
      <c r="A4" s="328" t="s">
        <v>533</v>
      </c>
      <c r="B4" s="329"/>
      <c r="C4" s="329"/>
      <c r="D4" s="329"/>
      <c r="E4" s="329"/>
      <c r="F4" s="329"/>
      <c r="G4" s="389"/>
    </row>
    <row r="5" spans="1:7" ht="15.75" thickBot="1" x14ac:dyDescent="0.3">
      <c r="A5" s="331" t="s">
        <v>1</v>
      </c>
      <c r="B5" s="332"/>
      <c r="C5" s="332"/>
      <c r="D5" s="332"/>
      <c r="E5" s="332"/>
      <c r="F5" s="332"/>
      <c r="G5" s="390"/>
    </row>
    <row r="6" spans="1:7" ht="15.75" thickBot="1" x14ac:dyDescent="0.3">
      <c r="A6" s="363" t="s">
        <v>2</v>
      </c>
      <c r="B6" s="382" t="s">
        <v>297</v>
      </c>
      <c r="C6" s="383"/>
      <c r="D6" s="383"/>
      <c r="E6" s="383"/>
      <c r="F6" s="384"/>
      <c r="G6" s="327" t="s">
        <v>298</v>
      </c>
    </row>
    <row r="7" spans="1:7" ht="48.75" thickBot="1" x14ac:dyDescent="0.3">
      <c r="A7" s="365"/>
      <c r="B7" s="166" t="s">
        <v>185</v>
      </c>
      <c r="C7" s="166" t="s">
        <v>299</v>
      </c>
      <c r="D7" s="166" t="s">
        <v>300</v>
      </c>
      <c r="E7" s="166" t="s">
        <v>414</v>
      </c>
      <c r="F7" s="166" t="s">
        <v>203</v>
      </c>
      <c r="G7" s="282"/>
    </row>
    <row r="8" spans="1:7" x14ac:dyDescent="0.25">
      <c r="A8" s="145" t="s">
        <v>415</v>
      </c>
      <c r="B8" s="142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</row>
    <row r="9" spans="1:7" x14ac:dyDescent="0.25">
      <c r="A9" s="49" t="s">
        <v>416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</row>
    <row r="10" spans="1:7" x14ac:dyDescent="0.25">
      <c r="A10" s="49" t="s">
        <v>417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</row>
    <row r="11" spans="1:7" x14ac:dyDescent="0.25">
      <c r="A11" s="49" t="s">
        <v>418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</row>
    <row r="12" spans="1:7" x14ac:dyDescent="0.25">
      <c r="A12" s="49" t="s">
        <v>419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</row>
    <row r="13" spans="1:7" x14ac:dyDescent="0.25">
      <c r="A13" s="49" t="s">
        <v>420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</row>
    <row r="14" spans="1:7" x14ac:dyDescent="0.25">
      <c r="A14" s="49" t="s">
        <v>421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</row>
    <row r="15" spans="1:7" ht="24" x14ac:dyDescent="0.25">
      <c r="A15" s="49" t="s">
        <v>422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</row>
    <row r="16" spans="1:7" x14ac:dyDescent="0.25">
      <c r="A16" s="147" t="s">
        <v>423</v>
      </c>
      <c r="B16" s="146">
        <v>0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</row>
    <row r="17" spans="1:7" x14ac:dyDescent="0.25">
      <c r="A17" s="147" t="s">
        <v>424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7" x14ac:dyDescent="0.25">
      <c r="A18" s="49" t="s">
        <v>425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</row>
    <row r="19" spans="1:7" x14ac:dyDescent="0.25">
      <c r="A19" s="49"/>
      <c r="B19" s="148"/>
      <c r="C19" s="149"/>
      <c r="D19" s="149"/>
      <c r="E19" s="149"/>
      <c r="F19" s="149"/>
      <c r="G19" s="149"/>
    </row>
    <row r="20" spans="1:7" x14ac:dyDescent="0.25">
      <c r="A20" s="145" t="s">
        <v>426</v>
      </c>
      <c r="B20" s="142">
        <v>0</v>
      </c>
      <c r="C20" s="142">
        <v>0</v>
      </c>
      <c r="D20" s="142">
        <v>0</v>
      </c>
      <c r="E20" s="142">
        <v>0</v>
      </c>
      <c r="F20" s="142">
        <v>0</v>
      </c>
      <c r="G20" s="142">
        <v>0</v>
      </c>
    </row>
    <row r="21" spans="1:7" x14ac:dyDescent="0.25">
      <c r="A21" s="49" t="s">
        <v>416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146">
        <v>0</v>
      </c>
    </row>
    <row r="22" spans="1:7" x14ac:dyDescent="0.25">
      <c r="A22" s="49" t="s">
        <v>417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</row>
    <row r="23" spans="1:7" x14ac:dyDescent="0.25">
      <c r="A23" s="49" t="s">
        <v>418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</row>
    <row r="24" spans="1:7" x14ac:dyDescent="0.25">
      <c r="A24" s="49" t="s">
        <v>419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x14ac:dyDescent="0.25">
      <c r="A25" s="49" t="s">
        <v>420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7" x14ac:dyDescent="0.25">
      <c r="A26" s="49" t="s">
        <v>421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</row>
    <row r="27" spans="1:7" ht="24" x14ac:dyDescent="0.25">
      <c r="A27" s="49" t="s">
        <v>422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</row>
    <row r="28" spans="1:7" x14ac:dyDescent="0.25">
      <c r="A28" s="147" t="s">
        <v>423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</row>
    <row r="29" spans="1:7" x14ac:dyDescent="0.25">
      <c r="A29" s="147" t="s">
        <v>424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45" t="s">
        <v>427</v>
      </c>
      <c r="B31" s="142">
        <v>0</v>
      </c>
      <c r="C31" s="142">
        <v>0</v>
      </c>
      <c r="D31" s="142">
        <v>0</v>
      </c>
      <c r="E31" s="142">
        <v>0</v>
      </c>
      <c r="F31" s="142">
        <v>0</v>
      </c>
      <c r="G31" s="142">
        <v>0</v>
      </c>
    </row>
    <row r="32" spans="1:7" ht="15.75" thickBot="1" x14ac:dyDescent="0.3">
      <c r="A32" s="150"/>
      <c r="B32" s="151"/>
      <c r="C32" s="39"/>
      <c r="D32" s="39"/>
      <c r="E32" s="39"/>
      <c r="F32" s="39"/>
      <c r="G32" s="39"/>
    </row>
    <row r="34" spans="1:7" x14ac:dyDescent="0.25">
      <c r="A34" s="287" t="s">
        <v>430</v>
      </c>
      <c r="B34" s="287"/>
      <c r="C34" s="287"/>
      <c r="D34" s="287"/>
      <c r="E34" s="287"/>
      <c r="F34" s="287"/>
      <c r="G34" s="287"/>
    </row>
    <row r="35" spans="1:7" x14ac:dyDescent="0.25">
      <c r="A35" s="287"/>
      <c r="B35" s="287"/>
      <c r="C35" s="287"/>
      <c r="D35" s="287"/>
      <c r="E35" s="287"/>
      <c r="F35" s="287"/>
      <c r="G35" s="287"/>
    </row>
    <row r="36" spans="1:7" x14ac:dyDescent="0.25">
      <c r="A36" s="133"/>
      <c r="B36" s="133"/>
      <c r="C36" s="133"/>
      <c r="D36" s="133"/>
      <c r="E36" s="133"/>
      <c r="F36" s="133"/>
      <c r="G36" s="133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88"/>
      <c r="C40" s="288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67" t="s">
        <v>521</v>
      </c>
      <c r="F42" s="367"/>
      <c r="G42" s="367"/>
    </row>
    <row r="43" spans="1:7" x14ac:dyDescent="0.25">
      <c r="A43" s="20"/>
      <c r="B43" s="24"/>
      <c r="C43" s="20"/>
      <c r="D43" s="13"/>
      <c r="E43" s="280"/>
      <c r="F43" s="280"/>
      <c r="G43" s="280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2022-01-13T01:12:19Z</cp:lastPrinted>
  <dcterms:created xsi:type="dcterms:W3CDTF">2017-01-13T15:28:41Z</dcterms:created>
  <dcterms:modified xsi:type="dcterms:W3CDTF">2022-01-20T19:11:36Z</dcterms:modified>
</cp:coreProperties>
</file>