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4\1er Trimestre\CUENTA I TRIMESTRE 2024\TOMO III PODER EJECUTIVO\6 LEY DE DISCIPLINA FINANCIERA\"/>
    </mc:Choice>
  </mc:AlternateContent>
  <xr:revisionPtr revIDLastSave="0" documentId="8_{DE25A537-AC7D-4EE4-B970-AB1E0806C26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porte_analitico_ingresos_ (2" sheetId="3" r:id="rId1"/>
    <sheet name="reporte_analitico_ingresos_deta" sheetId="2" r:id="rId2"/>
  </sheets>
  <definedNames>
    <definedName name="_xlnm.Print_Area" localSheetId="1">reporte_analitico_ingresos_deta!$A$1:$G$68</definedName>
    <definedName name="_xlnm.Print_Titles" localSheetId="0">'reporte_analitico_ingresos_ (2'!$1:$8</definedName>
    <definedName name="_xlnm.Print_Titles" localSheetId="1">reporte_analitico_ingresos_deta!$1:$8</definedName>
  </definedNames>
  <calcPr calcId="181029"/>
</workbook>
</file>

<file path=xl/calcChain.xml><?xml version="1.0" encoding="utf-8"?>
<calcChain xmlns="http://schemas.openxmlformats.org/spreadsheetml/2006/main">
  <c r="G42" i="2" l="1"/>
  <c r="B42" i="2"/>
  <c r="F37" i="2"/>
  <c r="E37" i="2"/>
  <c r="D37" i="2"/>
  <c r="C37" i="2"/>
  <c r="F36" i="2"/>
  <c r="F42" i="2" s="1"/>
  <c r="E36" i="2"/>
  <c r="E42" i="2" s="1"/>
  <c r="D36" i="2"/>
  <c r="C36" i="2"/>
  <c r="F34" i="2"/>
  <c r="E34" i="2"/>
  <c r="D34" i="2"/>
  <c r="C34" i="2"/>
  <c r="C29" i="2" s="1"/>
  <c r="C42" i="2" s="1"/>
  <c r="D29" i="2"/>
  <c r="D42" i="2" s="1"/>
  <c r="D34" i="3"/>
  <c r="D29" i="3" s="1"/>
  <c r="D42" i="3" s="1"/>
  <c r="D70" i="3" s="1"/>
  <c r="C34" i="3"/>
  <c r="C29" i="3" s="1"/>
  <c r="C42" i="3" s="1"/>
  <c r="C70" i="3" s="1"/>
  <c r="G42" i="3"/>
  <c r="G70" i="3" s="1"/>
  <c r="B42" i="3"/>
  <c r="B70" i="3" s="1"/>
  <c r="D37" i="3"/>
  <c r="C37" i="3"/>
  <c r="D36" i="3"/>
  <c r="C36" i="3"/>
  <c r="F36" i="3"/>
  <c r="F42" i="3" s="1"/>
  <c r="F70" i="3" s="1"/>
  <c r="E36" i="3"/>
  <c r="E42" i="3" s="1"/>
  <c r="E70" i="3" s="1"/>
  <c r="F37" i="3"/>
  <c r="E37" i="3"/>
  <c r="F34" i="3"/>
  <c r="E34" i="3"/>
</calcChain>
</file>

<file path=xl/sharedStrings.xml><?xml version="1.0" encoding="utf-8"?>
<sst xmlns="http://schemas.openxmlformats.org/spreadsheetml/2006/main" count="142" uniqueCount="71">
  <si>
    <t>GOBIERNO DEL ESTADO DE TLAXCALA</t>
  </si>
  <si>
    <t>ESTADO ANALÍTICO DE INGRESOS DETALLADO - LDF</t>
  </si>
  <si>
    <t>DEL 01 DE ENERO AL 31 DE MARZO DE 2024</t>
  </si>
  <si>
    <t>(PESOS)</t>
  </si>
  <si>
    <t>CONCEPTO</t>
  </si>
  <si>
    <t>INGRESO</t>
  </si>
  <si>
    <t>DIFERENCIA</t>
  </si>
  <si>
    <t>ESTIMADO</t>
  </si>
  <si>
    <t>AMPLIACIONES /</t>
  </si>
  <si>
    <t>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</si>
  <si>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</si>
  <si>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</si>
  <si>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</si>
  <si>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</si>
  <si>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</si>
  <si>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</si>
  <si>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</si>
  <si>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</si>
  <si>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</si>
  <si>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</si>
  <si>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SERVICIOS</t>
  </si>
  <si>
    <t>H. PARTICIPACIONES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</si>
  <si>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</si>
  <si>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</si>
  <si>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</si>
  <si>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</si>
  <si>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</si>
  <si>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</si>
  <si>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</si>
  <si>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</si>
  <si>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DIESEL</t>
  </si>
  <si>
    <t>H10) FONDO DE IMPUESTO SOBRE LA RENTA</t>
  </si>
  <si>
    <t>H11) FONDO DE ESTABILIZACIÓN DE LOS INGRESOS DE LAS ENTIDADES FEDERATIVAS</t>
  </si>
  <si>
    <t>I. INCENTIVOS DERIVADOS DE LA COLABORACIÓN FISCAL</t>
  </si>
  <si>
    <t>I1) TENENCIA O USO DE VEHÍCULOS</t>
  </si>
  <si>
    <t>I2) FONDO DE COMPENSACIÓN ISAN</t>
  </si>
  <si>
    <t>I3) IMPUESTO SOBRE AUTOMÓVILES NUEVOS</t>
  </si>
  <si>
    <t>I4) FONDO DE COMPENSACIÓN DE REPECOS E INTERMEDIOS</t>
  </si>
  <si>
    <t>I5) OTROS INCENTIVOS ECONÓMICOS</t>
  </si>
  <si>
    <t>J. TRANSFERENCIAS</t>
  </si>
  <si>
    <t>K. CONVENIOS</t>
  </si>
  <si>
    <t>K1) OTROS CONVENIOS Y SUBSIDIOS</t>
  </si>
  <si>
    <t>L. OTROS INGRESOS DE LIBRE DISPOSICION</t>
  </si>
  <si>
    <t>L1) PARTICIPACIONES EN INGRESOS LOCALES</t>
  </si>
  <si>
    <t>L2) OTROS INGRESOS DE LIBRE DISPOSICIÓN</t>
  </si>
  <si>
    <t>I. TOTAL DE INGRESOS DE LIBRE DISPOSICION (I = A + B + C + D + E + F + G + I + J + K + L)</t>
  </si>
  <si>
    <t>INGRESOS EXCEDENTES DE INGRESOS DE LIBRE DISPOSICIÓN TRANSFERENCIAS FEDERALES ETIQUETADAS</t>
  </si>
  <si>
    <t>A. APORTACIONES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</si>
  <si>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</si>
  <si>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</si>
  <si>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</si>
  <si>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</si>
  <si>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</si>
  <si>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</si>
  <si>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</si>
  <si>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</si>
  <si>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</si>
  <si>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</si>
  <si>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</si>
  <si>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</si>
  <si>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</si>
  <si>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</t>
  </si>
  <si>
    <t>C1) FONDO PARA ENTIDADES FEDERATIVOS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</si>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</sst>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8000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8" fillId="0" borderId="0" xfId="0" applyFont="1"/>
    <xf numFmtId="0" fontId="21" fillId="0" borderId="0" xfId="0" applyFont="1" applyAlignment="1">
      <alignment wrapText="1"/>
    </xf>
    <xf numFmtId="0" fontId="22" fillId="0" borderId="0" xfId="0" applyFont="1" applyAlignment="1">
      <alignment wrapText="1"/>
    </xf>
    <xf numFmtId="4" fontId="22" fillId="0" borderId="0" xfId="0" applyNumberFormat="1" applyFont="1" applyAlignment="1">
      <alignment wrapText="1"/>
    </xf>
    <xf numFmtId="0" fontId="23" fillId="33" borderId="10" xfId="0" applyFont="1" applyFill="1" applyBorder="1" applyAlignment="1">
      <alignment horizontal="center" vertical="center" wrapText="1"/>
    </xf>
    <xf numFmtId="0" fontId="23" fillId="33" borderId="12" xfId="0" applyFont="1" applyFill="1" applyBorder="1" applyAlignment="1">
      <alignment horizontal="center" vertical="center" wrapText="1"/>
    </xf>
    <xf numFmtId="4" fontId="22" fillId="34" borderId="0" xfId="0" applyNumberFormat="1" applyFont="1" applyFill="1" applyAlignment="1">
      <alignment wrapText="1"/>
    </xf>
    <xf numFmtId="4" fontId="19" fillId="0" borderId="0" xfId="0" applyNumberFormat="1" applyFont="1"/>
    <xf numFmtId="0" fontId="22" fillId="35" borderId="0" xfId="0" applyFont="1" applyFill="1" applyAlignment="1">
      <alignment wrapText="1"/>
    </xf>
    <xf numFmtId="4" fontId="22" fillId="35" borderId="0" xfId="0" applyNumberFormat="1" applyFont="1" applyFill="1" applyAlignment="1">
      <alignment wrapText="1"/>
    </xf>
    <xf numFmtId="0" fontId="23" fillId="33" borderId="10" xfId="0" applyFont="1" applyFill="1" applyBorder="1" applyAlignment="1">
      <alignment horizontal="center" vertical="center" wrapText="1"/>
    </xf>
    <xf numFmtId="0" fontId="23" fillId="33" borderId="12" xfId="0" applyFont="1" applyFill="1" applyBorder="1" applyAlignment="1">
      <alignment horizontal="center" vertical="center" wrapText="1"/>
    </xf>
    <xf numFmtId="0" fontId="20" fillId="33" borderId="0" xfId="0" applyFont="1" applyFill="1" applyAlignment="1">
      <alignment horizontal="center" vertical="center" wrapText="1"/>
    </xf>
    <xf numFmtId="0" fontId="19" fillId="0" borderId="16" xfId="0" applyFont="1" applyBorder="1" applyAlignment="1">
      <alignment wrapText="1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23" fillId="33" borderId="14" xfId="0" applyFont="1" applyFill="1" applyBorder="1" applyAlignment="1">
      <alignment horizontal="center" vertical="center" wrapText="1"/>
    </xf>
    <xf numFmtId="0" fontId="23" fillId="33" borderId="15" xfId="0" applyFont="1" applyFill="1" applyBorder="1" applyAlignment="1">
      <alignment horizontal="center" vertical="center" wrapText="1"/>
    </xf>
    <xf numFmtId="0" fontId="20" fillId="36" borderId="0" xfId="0" applyFont="1" applyFill="1" applyAlignment="1">
      <alignment horizontal="center" vertical="center" wrapText="1"/>
    </xf>
    <xf numFmtId="0" fontId="23" fillId="36" borderId="10" xfId="0" applyFont="1" applyFill="1" applyBorder="1" applyAlignment="1">
      <alignment horizontal="center" vertical="center" wrapText="1"/>
    </xf>
    <xf numFmtId="0" fontId="23" fillId="36" borderId="13" xfId="0" applyFont="1" applyFill="1" applyBorder="1" applyAlignment="1">
      <alignment horizontal="center" vertical="center" wrapText="1"/>
    </xf>
    <xf numFmtId="0" fontId="23" fillId="36" borderId="14" xfId="0" applyFont="1" applyFill="1" applyBorder="1" applyAlignment="1">
      <alignment horizontal="center" vertical="center" wrapText="1"/>
    </xf>
    <xf numFmtId="0" fontId="23" fillId="36" borderId="15" xfId="0" applyFont="1" applyFill="1" applyBorder="1" applyAlignment="1">
      <alignment horizontal="center" vertical="center" wrapText="1"/>
    </xf>
    <xf numFmtId="0" fontId="23" fillId="36" borderId="11" xfId="0" applyFont="1" applyFill="1" applyBorder="1" applyAlignment="1">
      <alignment horizontal="center" vertical="center" wrapText="1"/>
    </xf>
    <xf numFmtId="0" fontId="23" fillId="36" borderId="10" xfId="0" applyFont="1" applyFill="1" applyBorder="1" applyAlignment="1">
      <alignment horizontal="center" vertical="center" wrapText="1"/>
    </xf>
    <xf numFmtId="0" fontId="23" fillId="36" borderId="12" xfId="0" applyFont="1" applyFill="1" applyBorder="1" applyAlignment="1">
      <alignment horizontal="center" vertical="center" wrapText="1"/>
    </xf>
    <xf numFmtId="0" fontId="23" fillId="36" borderId="12" xfId="0" applyFont="1" applyFill="1" applyBorder="1" applyAlignment="1">
      <alignment horizontal="center" vertical="center" wrapText="1"/>
    </xf>
    <xf numFmtId="4" fontId="21" fillId="0" borderId="0" xfId="0" applyNumberFormat="1" applyFont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2"/>
  <sheetViews>
    <sheetView showGridLines="0" topLeftCell="B51" zoomScaleNormal="100" workbookViewId="0">
      <selection activeCell="B10" sqref="B10:G70"/>
    </sheetView>
  </sheetViews>
  <sheetFormatPr baseColWidth="10" defaultColWidth="11.5703125" defaultRowHeight="14.25" x14ac:dyDescent="0.2"/>
  <cols>
    <col min="1" max="1" width="46.28515625" style="1" bestFit="1" customWidth="1"/>
    <col min="2" max="2" width="12.28515625" style="1" bestFit="1" customWidth="1"/>
    <col min="3" max="3" width="11.85546875" style="1" bestFit="1" customWidth="1"/>
    <col min="4" max="4" width="12.28515625" style="1" bestFit="1" customWidth="1"/>
    <col min="5" max="6" width="11.42578125" style="1" bestFit="1" customWidth="1"/>
    <col min="7" max="7" width="12.7109375" style="1" bestFit="1" customWidth="1"/>
    <col min="8" max="16384" width="11.5703125" style="1"/>
  </cols>
  <sheetData>
    <row r="1" spans="1:7" x14ac:dyDescent="0.2">
      <c r="A1" s="13" t="s">
        <v>0</v>
      </c>
      <c r="B1" s="13"/>
      <c r="C1" s="13"/>
      <c r="D1" s="13"/>
      <c r="E1" s="13"/>
      <c r="F1" s="13"/>
      <c r="G1" s="13"/>
    </row>
    <row r="2" spans="1:7" x14ac:dyDescent="0.2">
      <c r="A2" s="13" t="s">
        <v>1</v>
      </c>
      <c r="B2" s="13"/>
      <c r="C2" s="13"/>
      <c r="D2" s="13"/>
      <c r="E2" s="13"/>
      <c r="F2" s="13"/>
      <c r="G2" s="13"/>
    </row>
    <row r="3" spans="1:7" x14ac:dyDescent="0.2">
      <c r="A3" s="13" t="s">
        <v>2</v>
      </c>
      <c r="B3" s="13"/>
      <c r="C3" s="13"/>
      <c r="D3" s="13"/>
      <c r="E3" s="13"/>
      <c r="F3" s="13"/>
      <c r="G3" s="13"/>
    </row>
    <row r="4" spans="1:7" x14ac:dyDescent="0.2">
      <c r="A4" s="13" t="s">
        <v>3</v>
      </c>
      <c r="B4" s="13"/>
      <c r="C4" s="13"/>
      <c r="D4" s="13"/>
      <c r="E4" s="13"/>
      <c r="F4" s="13"/>
      <c r="G4" s="13"/>
    </row>
    <row r="5" spans="1:7" x14ac:dyDescent="0.2">
      <c r="A5" s="14"/>
      <c r="B5" s="14"/>
      <c r="C5" s="14"/>
      <c r="D5" s="14"/>
      <c r="E5" s="14"/>
      <c r="F5" s="14"/>
      <c r="G5" s="14"/>
    </row>
    <row r="6" spans="1:7" ht="19.899999999999999" customHeight="1" x14ac:dyDescent="0.2">
      <c r="A6" s="11" t="s">
        <v>4</v>
      </c>
      <c r="B6" s="16" t="s">
        <v>5</v>
      </c>
      <c r="C6" s="17"/>
      <c r="D6" s="17"/>
      <c r="E6" s="17"/>
      <c r="F6" s="18"/>
      <c r="G6" s="11" t="s">
        <v>6</v>
      </c>
    </row>
    <row r="7" spans="1:7" ht="14.45" customHeight="1" x14ac:dyDescent="0.2">
      <c r="A7" s="15"/>
      <c r="B7" s="11" t="s">
        <v>7</v>
      </c>
      <c r="C7" s="5" t="s">
        <v>8</v>
      </c>
      <c r="D7" s="11" t="s">
        <v>10</v>
      </c>
      <c r="E7" s="11" t="s">
        <v>11</v>
      </c>
      <c r="F7" s="11" t="s">
        <v>12</v>
      </c>
      <c r="G7" s="15"/>
    </row>
    <row r="8" spans="1:7" ht="14.45" customHeight="1" x14ac:dyDescent="0.2">
      <c r="A8" s="12"/>
      <c r="B8" s="12"/>
      <c r="C8" s="6" t="s">
        <v>9</v>
      </c>
      <c r="D8" s="12"/>
      <c r="E8" s="12"/>
      <c r="F8" s="12"/>
      <c r="G8" s="12"/>
    </row>
    <row r="9" spans="1:7" x14ac:dyDescent="0.2">
      <c r="A9" s="2" t="s">
        <v>13</v>
      </c>
      <c r="B9" s="3"/>
      <c r="C9" s="3"/>
      <c r="D9" s="3"/>
      <c r="E9" s="3"/>
      <c r="F9" s="3"/>
      <c r="G9" s="3"/>
    </row>
    <row r="10" spans="1:7" x14ac:dyDescent="0.2">
      <c r="A10" s="3" t="s">
        <v>14</v>
      </c>
      <c r="B10" s="4">
        <v>930145642</v>
      </c>
      <c r="C10" s="4">
        <v>26878324</v>
      </c>
      <c r="D10" s="4">
        <v>957023966</v>
      </c>
      <c r="E10" s="4">
        <v>276078837</v>
      </c>
      <c r="F10" s="4">
        <v>276078837</v>
      </c>
      <c r="G10" s="4">
        <v>-654066805</v>
      </c>
    </row>
    <row r="11" spans="1:7" x14ac:dyDescent="0.2">
      <c r="A11" s="3" t="s">
        <v>15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</row>
    <row r="12" spans="1:7" x14ac:dyDescent="0.2">
      <c r="A12" s="3" t="s">
        <v>16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</row>
    <row r="13" spans="1:7" x14ac:dyDescent="0.2">
      <c r="A13" s="3" t="s">
        <v>17</v>
      </c>
      <c r="B13" s="4">
        <v>655517064</v>
      </c>
      <c r="C13" s="4">
        <v>14571594.65</v>
      </c>
      <c r="D13" s="4">
        <v>670088658.64999998</v>
      </c>
      <c r="E13" s="4">
        <v>209534606.65000001</v>
      </c>
      <c r="F13" s="4">
        <v>209534606.65000001</v>
      </c>
      <c r="G13" s="4">
        <v>-445982457.35000002</v>
      </c>
    </row>
    <row r="14" spans="1:7" x14ac:dyDescent="0.2">
      <c r="A14" s="3" t="s">
        <v>18</v>
      </c>
      <c r="B14" s="4">
        <v>106026425</v>
      </c>
      <c r="C14" s="4">
        <v>61709742.969999999</v>
      </c>
      <c r="D14" s="4">
        <v>167736167.97</v>
      </c>
      <c r="E14" s="4">
        <v>89638122.969999999</v>
      </c>
      <c r="F14" s="4">
        <v>89638122.969999999</v>
      </c>
      <c r="G14" s="4">
        <v>-16388302.029999999</v>
      </c>
    </row>
    <row r="15" spans="1:7" x14ac:dyDescent="0.2">
      <c r="A15" s="3" t="s">
        <v>19</v>
      </c>
      <c r="B15" s="4">
        <v>1222987</v>
      </c>
      <c r="C15" s="4">
        <v>257889.63</v>
      </c>
      <c r="D15" s="4">
        <v>1480876.63</v>
      </c>
      <c r="E15" s="4">
        <v>856542.63</v>
      </c>
      <c r="F15" s="4">
        <v>856542.63</v>
      </c>
      <c r="G15" s="4">
        <v>-366444.37</v>
      </c>
    </row>
    <row r="16" spans="1:7" x14ac:dyDescent="0.2">
      <c r="A16" s="3" t="s">
        <v>20</v>
      </c>
      <c r="B16" s="4">
        <v>179393416</v>
      </c>
      <c r="C16" s="4">
        <v>-8554134.2599999998</v>
      </c>
      <c r="D16" s="4">
        <v>170839281.74000001</v>
      </c>
      <c r="E16" s="4">
        <v>50566251.740000002</v>
      </c>
      <c r="F16" s="4">
        <v>50566251.740000002</v>
      </c>
      <c r="G16" s="4">
        <v>-128827164.26000001</v>
      </c>
    </row>
    <row r="17" spans="1:7" x14ac:dyDescent="0.2">
      <c r="A17" s="9" t="s">
        <v>21</v>
      </c>
      <c r="B17" s="10">
        <v>11720729512</v>
      </c>
      <c r="C17" s="10">
        <v>263972895</v>
      </c>
      <c r="D17" s="10">
        <v>11984702407</v>
      </c>
      <c r="E17" s="10">
        <v>3229566872</v>
      </c>
      <c r="F17" s="10">
        <v>3229566872</v>
      </c>
      <c r="G17" s="4">
        <v>-8491162640</v>
      </c>
    </row>
    <row r="18" spans="1:7" x14ac:dyDescent="0.2">
      <c r="A18" s="3" t="s">
        <v>22</v>
      </c>
      <c r="B18" s="4">
        <v>9138220642</v>
      </c>
      <c r="C18" s="4">
        <v>207150832</v>
      </c>
      <c r="D18" s="4">
        <v>9345371474</v>
      </c>
      <c r="E18" s="4">
        <v>2487167171</v>
      </c>
      <c r="F18" s="4">
        <v>2487167171</v>
      </c>
      <c r="G18" s="4">
        <v>-6651053471</v>
      </c>
    </row>
    <row r="19" spans="1:7" x14ac:dyDescent="0.2">
      <c r="A19" s="3" t="s">
        <v>23</v>
      </c>
      <c r="B19" s="4">
        <v>549276091</v>
      </c>
      <c r="C19" s="4">
        <v>16226494</v>
      </c>
      <c r="D19" s="4">
        <v>565502585</v>
      </c>
      <c r="E19" s="4">
        <v>153298423</v>
      </c>
      <c r="F19" s="4">
        <v>153298423</v>
      </c>
      <c r="G19" s="4">
        <v>-395977668</v>
      </c>
    </row>
    <row r="20" spans="1:7" x14ac:dyDescent="0.2">
      <c r="A20" s="3" t="s">
        <v>24</v>
      </c>
      <c r="B20" s="4">
        <v>501179664</v>
      </c>
      <c r="C20" s="4">
        <v>8703562</v>
      </c>
      <c r="D20" s="4">
        <v>509883226</v>
      </c>
      <c r="E20" s="4">
        <v>134210331</v>
      </c>
      <c r="F20" s="4">
        <v>134210331</v>
      </c>
      <c r="G20" s="4">
        <v>-366969333</v>
      </c>
    </row>
    <row r="21" spans="1:7" x14ac:dyDescent="0.2">
      <c r="A21" s="3" t="s">
        <v>25</v>
      </c>
      <c r="B21" s="4">
        <v>556477353</v>
      </c>
      <c r="C21" s="4">
        <v>-8903290</v>
      </c>
      <c r="D21" s="4">
        <v>547574063</v>
      </c>
      <c r="E21" s="4">
        <v>132575695</v>
      </c>
      <c r="F21" s="4">
        <v>132575695</v>
      </c>
      <c r="G21" s="4">
        <v>-423901658</v>
      </c>
    </row>
    <row r="22" spans="1:7" x14ac:dyDescent="0.2">
      <c r="A22" s="3" t="s">
        <v>26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</row>
    <row r="23" spans="1:7" x14ac:dyDescent="0.2">
      <c r="A23" s="3" t="s">
        <v>27</v>
      </c>
      <c r="B23" s="4">
        <v>80229788</v>
      </c>
      <c r="C23" s="4">
        <v>-266099</v>
      </c>
      <c r="D23" s="4">
        <v>79963689</v>
      </c>
      <c r="E23" s="4">
        <v>22564141</v>
      </c>
      <c r="F23" s="4">
        <v>22564141</v>
      </c>
      <c r="G23" s="4">
        <v>-57665647</v>
      </c>
    </row>
    <row r="24" spans="1:7" x14ac:dyDescent="0.2">
      <c r="A24" s="3" t="s">
        <v>28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</row>
    <row r="25" spans="1:7" x14ac:dyDescent="0.2">
      <c r="A25" s="3" t="s">
        <v>29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</row>
    <row r="26" spans="1:7" x14ac:dyDescent="0.2">
      <c r="A26" s="3" t="s">
        <v>30</v>
      </c>
      <c r="B26" s="4">
        <v>222558841</v>
      </c>
      <c r="C26" s="4">
        <v>-153597</v>
      </c>
      <c r="D26" s="4">
        <v>222405244</v>
      </c>
      <c r="E26" s="4">
        <v>56429836</v>
      </c>
      <c r="F26" s="4">
        <v>56429836</v>
      </c>
      <c r="G26" s="4">
        <v>-166129005</v>
      </c>
    </row>
    <row r="27" spans="1:7" x14ac:dyDescent="0.2">
      <c r="A27" s="3" t="s">
        <v>31</v>
      </c>
      <c r="B27" s="4">
        <v>672787133</v>
      </c>
      <c r="C27" s="4">
        <v>41214993</v>
      </c>
      <c r="D27" s="4">
        <v>714002126</v>
      </c>
      <c r="E27" s="4">
        <v>243321275</v>
      </c>
      <c r="F27" s="4">
        <v>243321275</v>
      </c>
      <c r="G27" s="4">
        <v>-429465858</v>
      </c>
    </row>
    <row r="28" spans="1:7" ht="22.15" customHeight="1" x14ac:dyDescent="0.2">
      <c r="A28" s="3" t="s">
        <v>32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</row>
    <row r="29" spans="1:7" x14ac:dyDescent="0.2">
      <c r="A29" s="9" t="s">
        <v>33</v>
      </c>
      <c r="B29" s="10">
        <v>145151057</v>
      </c>
      <c r="C29" s="10">
        <f>SUM(C31:C34)</f>
        <v>4660563</v>
      </c>
      <c r="D29" s="10">
        <f>SUM(D31:D34)</f>
        <v>149811620</v>
      </c>
      <c r="E29" s="10">
        <v>39694107</v>
      </c>
      <c r="F29" s="10">
        <v>39694107</v>
      </c>
      <c r="G29" s="4">
        <v>-108730603</v>
      </c>
    </row>
    <row r="30" spans="1:7" x14ac:dyDescent="0.2">
      <c r="A30" s="3" t="s">
        <v>34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</row>
    <row r="31" spans="1:7" x14ac:dyDescent="0.2">
      <c r="A31" s="3" t="s">
        <v>35</v>
      </c>
      <c r="B31" s="4">
        <v>12067676</v>
      </c>
      <c r="C31" s="4">
        <v>54375</v>
      </c>
      <c r="D31" s="4">
        <v>12122051</v>
      </c>
      <c r="E31" s="4">
        <v>3071295</v>
      </c>
      <c r="F31" s="4">
        <v>3071295</v>
      </c>
      <c r="G31" s="4">
        <v>-8996381</v>
      </c>
    </row>
    <row r="32" spans="1:7" x14ac:dyDescent="0.2">
      <c r="A32" s="3" t="s">
        <v>36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</row>
    <row r="33" spans="1:7" x14ac:dyDescent="0.2">
      <c r="A33" s="3" t="s">
        <v>37</v>
      </c>
      <c r="B33" s="4">
        <v>3030858</v>
      </c>
      <c r="C33" s="4">
        <v>226771</v>
      </c>
      <c r="D33" s="4">
        <v>3257629</v>
      </c>
      <c r="E33" s="4">
        <v>1133233</v>
      </c>
      <c r="F33" s="4">
        <v>1133233</v>
      </c>
      <c r="G33" s="4">
        <v>-1897625</v>
      </c>
    </row>
    <row r="34" spans="1:7" x14ac:dyDescent="0.2">
      <c r="A34" s="3" t="s">
        <v>38</v>
      </c>
      <c r="B34" s="4">
        <v>130052523</v>
      </c>
      <c r="C34" s="4">
        <f>1105764+3273653</f>
        <v>4379417</v>
      </c>
      <c r="D34" s="4">
        <f>131158287+3273653</f>
        <v>134431940</v>
      </c>
      <c r="E34" s="7">
        <f>32215926+3273653</f>
        <v>35489579</v>
      </c>
      <c r="F34" s="7">
        <f>32215926+3273653</f>
        <v>35489579</v>
      </c>
      <c r="G34" s="4">
        <v>-97836597</v>
      </c>
    </row>
    <row r="35" spans="1:7" x14ac:dyDescent="0.2">
      <c r="A35" s="3" t="s">
        <v>39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</row>
    <row r="36" spans="1:7" x14ac:dyDescent="0.2">
      <c r="A36" s="9" t="s">
        <v>40</v>
      </c>
      <c r="B36" s="9">
        <v>0</v>
      </c>
      <c r="C36" s="10">
        <f t="shared" ref="C36:D37" si="0">11925836.01-3273653</f>
        <v>8652183.0099999998</v>
      </c>
      <c r="D36" s="10">
        <f t="shared" si="0"/>
        <v>8652183.0099999998</v>
      </c>
      <c r="E36" s="10">
        <f>11925836.01-3273653</f>
        <v>8652183.0099999998</v>
      </c>
      <c r="F36" s="10">
        <f>11925836.01-3273653</f>
        <v>8652183.0099999998</v>
      </c>
      <c r="G36" s="4">
        <v>11925836.01</v>
      </c>
    </row>
    <row r="37" spans="1:7" x14ac:dyDescent="0.2">
      <c r="A37" s="3" t="s">
        <v>41</v>
      </c>
      <c r="B37" s="3">
        <v>0</v>
      </c>
      <c r="C37" s="7">
        <f t="shared" si="0"/>
        <v>8652183.0099999998</v>
      </c>
      <c r="D37" s="7">
        <f t="shared" si="0"/>
        <v>8652183.0099999998</v>
      </c>
      <c r="E37" s="7">
        <f>11925836.01-3273653</f>
        <v>8652183.0099999998</v>
      </c>
      <c r="F37" s="7">
        <f>11925836.01-3273653</f>
        <v>8652183.0099999998</v>
      </c>
      <c r="G37" s="4">
        <v>11925836.01</v>
      </c>
    </row>
    <row r="38" spans="1:7" x14ac:dyDescent="0.2">
      <c r="A38" s="3" t="s">
        <v>42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</row>
    <row r="39" spans="1:7" x14ac:dyDescent="0.2">
      <c r="A39" s="3" t="s">
        <v>43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</row>
    <row r="40" spans="1:7" x14ac:dyDescent="0.2">
      <c r="A40" s="3" t="s">
        <v>44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</row>
    <row r="41" spans="1:7" ht="22.5" x14ac:dyDescent="0.2">
      <c r="A41" s="2" t="s">
        <v>45</v>
      </c>
      <c r="B41" s="4">
        <v>13738186103</v>
      </c>
      <c r="C41" s="4">
        <v>372149058</v>
      </c>
      <c r="D41" s="4">
        <v>14110335161</v>
      </c>
      <c r="E41" s="4">
        <v>3904587523</v>
      </c>
      <c r="F41" s="4">
        <v>3904587523</v>
      </c>
      <c r="G41" s="4">
        <v>-9833598580</v>
      </c>
    </row>
    <row r="42" spans="1:7" x14ac:dyDescent="0.2">
      <c r="A42" s="3"/>
      <c r="B42" s="4">
        <f>+B10+B13+B14+B15+B16+B17+B29+B36</f>
        <v>13738186103</v>
      </c>
      <c r="C42" s="4">
        <f>+C10+C13+C14+C15+C16+C17+C29+C36</f>
        <v>372149058</v>
      </c>
      <c r="D42" s="4">
        <f>+D10+D13+D14+D15+D16+D17+D29+D36</f>
        <v>14110335161</v>
      </c>
      <c r="E42" s="4">
        <f t="shared" ref="E42:G42" si="1">+E10+E13+E14+E15+E16+E17+E29+E36</f>
        <v>3904587523</v>
      </c>
      <c r="F42" s="4">
        <f t="shared" si="1"/>
        <v>3904587523</v>
      </c>
      <c r="G42" s="4">
        <f t="shared" si="1"/>
        <v>-9833598580</v>
      </c>
    </row>
    <row r="43" spans="1:7" ht="22.5" x14ac:dyDescent="0.2">
      <c r="A43" s="2" t="s">
        <v>46</v>
      </c>
      <c r="B43" s="3"/>
      <c r="C43" s="3"/>
      <c r="D43" s="3"/>
      <c r="E43" s="3"/>
      <c r="F43" s="3"/>
      <c r="G43" s="3"/>
    </row>
    <row r="44" spans="1:7" x14ac:dyDescent="0.2">
      <c r="A44" s="3" t="s">
        <v>47</v>
      </c>
      <c r="B44" s="4">
        <v>13906644347</v>
      </c>
      <c r="C44" s="4">
        <v>-1542202435.8699999</v>
      </c>
      <c r="D44" s="4">
        <v>12364441911.129999</v>
      </c>
      <c r="E44" s="4">
        <v>1849758678.1300001</v>
      </c>
      <c r="F44" s="4">
        <v>1849758678.1300001</v>
      </c>
      <c r="G44" s="4">
        <v>-12056885668.870001</v>
      </c>
    </row>
    <row r="45" spans="1:7" ht="22.5" x14ac:dyDescent="0.2">
      <c r="A45" s="3" t="s">
        <v>48</v>
      </c>
      <c r="B45" s="4">
        <v>7133474735</v>
      </c>
      <c r="C45" s="4">
        <v>-1530172860</v>
      </c>
      <c r="D45" s="4">
        <v>5603301875</v>
      </c>
      <c r="E45" s="4">
        <v>69615431</v>
      </c>
      <c r="F45" s="4">
        <v>69615431</v>
      </c>
      <c r="G45" s="4">
        <v>-7063859304</v>
      </c>
    </row>
    <row r="46" spans="1:7" x14ac:dyDescent="0.2">
      <c r="A46" s="3" t="s">
        <v>49</v>
      </c>
      <c r="B46" s="4">
        <v>2366125663</v>
      </c>
      <c r="C46" s="4">
        <v>-32516534.289999999</v>
      </c>
      <c r="D46" s="4">
        <v>2333609128.71</v>
      </c>
      <c r="E46" s="4">
        <v>585120055.71000004</v>
      </c>
      <c r="F46" s="4">
        <v>585120055.71000004</v>
      </c>
      <c r="G46" s="4">
        <v>-1781005607.29</v>
      </c>
    </row>
    <row r="47" spans="1:7" x14ac:dyDescent="0.2">
      <c r="A47" s="3" t="s">
        <v>50</v>
      </c>
      <c r="B47" s="4">
        <v>1215801751</v>
      </c>
      <c r="C47" s="4">
        <v>38255595.770000003</v>
      </c>
      <c r="D47" s="4">
        <v>1254057346.77</v>
      </c>
      <c r="E47" s="4">
        <v>402996123.76999998</v>
      </c>
      <c r="F47" s="4">
        <v>402996123.76999998</v>
      </c>
      <c r="G47" s="4">
        <v>-812805627.23000002</v>
      </c>
    </row>
    <row r="48" spans="1:7" ht="33.75" x14ac:dyDescent="0.2">
      <c r="A48" s="3" t="s">
        <v>51</v>
      </c>
      <c r="B48" s="4">
        <v>1274983246</v>
      </c>
      <c r="C48" s="4">
        <v>-2619750</v>
      </c>
      <c r="D48" s="4">
        <v>1272363496</v>
      </c>
      <c r="E48" s="4">
        <v>316126059</v>
      </c>
      <c r="F48" s="4">
        <v>316126059</v>
      </c>
      <c r="G48" s="4">
        <v>-958857187</v>
      </c>
    </row>
    <row r="49" spans="1:7" x14ac:dyDescent="0.2">
      <c r="A49" s="3" t="s">
        <v>52</v>
      </c>
      <c r="B49" s="4">
        <v>692748456</v>
      </c>
      <c r="C49" s="4">
        <v>-24122725.109999999</v>
      </c>
      <c r="D49" s="4">
        <v>668625730.88999999</v>
      </c>
      <c r="E49" s="4">
        <v>149064391.88999999</v>
      </c>
      <c r="F49" s="4">
        <v>149064391.88999999</v>
      </c>
      <c r="G49" s="4">
        <v>-543684064.11000001</v>
      </c>
    </row>
    <row r="50" spans="1:7" ht="22.5" x14ac:dyDescent="0.2">
      <c r="A50" s="3" t="s">
        <v>53</v>
      </c>
      <c r="B50" s="4">
        <v>116710796</v>
      </c>
      <c r="C50" s="4">
        <v>14239</v>
      </c>
      <c r="D50" s="4">
        <v>116725035</v>
      </c>
      <c r="E50" s="4">
        <v>31513326</v>
      </c>
      <c r="F50" s="4">
        <v>31513326</v>
      </c>
      <c r="G50" s="4">
        <v>-85197470</v>
      </c>
    </row>
    <row r="51" spans="1:7" ht="22.5" x14ac:dyDescent="0.2">
      <c r="A51" s="3" t="s">
        <v>54</v>
      </c>
      <c r="B51" s="4">
        <v>193275295</v>
      </c>
      <c r="C51" s="4">
        <v>3257393.04</v>
      </c>
      <c r="D51" s="4">
        <v>196532688.03999999</v>
      </c>
      <c r="E51" s="4">
        <v>61239983.039999999</v>
      </c>
      <c r="F51" s="4">
        <v>61239983.039999999</v>
      </c>
      <c r="G51" s="4">
        <v>-132035311.95999999</v>
      </c>
    </row>
    <row r="52" spans="1:7" ht="22.5" x14ac:dyDescent="0.2">
      <c r="A52" s="3" t="s">
        <v>55</v>
      </c>
      <c r="B52" s="4">
        <v>913524405</v>
      </c>
      <c r="C52" s="4">
        <v>5702205.7199999997</v>
      </c>
      <c r="D52" s="4">
        <v>919226610.72000003</v>
      </c>
      <c r="E52" s="4">
        <v>234083307.72</v>
      </c>
      <c r="F52" s="4">
        <v>234083307.72</v>
      </c>
      <c r="G52" s="4">
        <v>-679441097.27999997</v>
      </c>
    </row>
    <row r="53" spans="1:7" x14ac:dyDescent="0.2">
      <c r="A53" s="3" t="s">
        <v>56</v>
      </c>
      <c r="B53" s="3">
        <v>0</v>
      </c>
      <c r="C53" s="4">
        <v>449217049.5</v>
      </c>
      <c r="D53" s="4">
        <v>449217049.5</v>
      </c>
      <c r="E53" s="7">
        <v>449217049.5</v>
      </c>
      <c r="F53" s="7">
        <v>449217049.5</v>
      </c>
      <c r="G53" s="4">
        <v>449217049.5</v>
      </c>
    </row>
    <row r="54" spans="1:7" x14ac:dyDescent="0.2">
      <c r="A54" s="3" t="s">
        <v>57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</row>
    <row r="55" spans="1:7" x14ac:dyDescent="0.2">
      <c r="A55" s="3" t="s">
        <v>58</v>
      </c>
      <c r="B55" s="3">
        <v>0</v>
      </c>
      <c r="C55" s="4">
        <v>442513439.39999998</v>
      </c>
      <c r="D55" s="4">
        <v>442513439.39999998</v>
      </c>
      <c r="E55" s="4">
        <v>442513439.39999998</v>
      </c>
      <c r="F55" s="4">
        <v>442513439.39999998</v>
      </c>
      <c r="G55" s="4">
        <v>442513439.39999998</v>
      </c>
    </row>
    <row r="56" spans="1:7" x14ac:dyDescent="0.2">
      <c r="A56" s="3" t="s">
        <v>59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</row>
    <row r="57" spans="1:7" x14ac:dyDescent="0.2">
      <c r="A57" s="3" t="s">
        <v>60</v>
      </c>
      <c r="B57" s="3">
        <v>0</v>
      </c>
      <c r="C57" s="4">
        <v>6703610.0999999996</v>
      </c>
      <c r="D57" s="4">
        <v>6703610.0999999996</v>
      </c>
      <c r="E57" s="4">
        <v>6703610.0999999996</v>
      </c>
      <c r="F57" s="4">
        <v>6703610.0999999996</v>
      </c>
      <c r="G57" s="4">
        <v>6703610.0999999996</v>
      </c>
    </row>
    <row r="58" spans="1:7" x14ac:dyDescent="0.2">
      <c r="A58" s="3" t="s">
        <v>61</v>
      </c>
      <c r="B58" s="3">
        <v>0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</row>
    <row r="59" spans="1:7" ht="22.5" x14ac:dyDescent="0.2">
      <c r="A59" s="3" t="s">
        <v>62</v>
      </c>
      <c r="B59" s="3">
        <v>0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</row>
    <row r="60" spans="1:7" x14ac:dyDescent="0.2">
      <c r="A60" s="3" t="s">
        <v>63</v>
      </c>
      <c r="B60" s="3">
        <v>0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</row>
    <row r="61" spans="1:7" ht="22.5" x14ac:dyDescent="0.2">
      <c r="A61" s="3" t="s">
        <v>64</v>
      </c>
      <c r="B61" s="3">
        <v>0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</row>
    <row r="62" spans="1:7" x14ac:dyDescent="0.2">
      <c r="A62" s="3" t="s">
        <v>65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</row>
    <row r="63" spans="1:7" ht="22.5" x14ac:dyDescent="0.2">
      <c r="A63" s="2" t="s">
        <v>66</v>
      </c>
      <c r="B63" s="4">
        <v>13906644347</v>
      </c>
      <c r="C63" s="4">
        <v>-1092985386.3699999</v>
      </c>
      <c r="D63" s="4">
        <v>12813658960.629999</v>
      </c>
      <c r="E63" s="4">
        <v>2298975727.6300001</v>
      </c>
      <c r="F63" s="4">
        <v>2298975727.6300001</v>
      </c>
      <c r="G63" s="4">
        <v>-11607668619.370001</v>
      </c>
    </row>
    <row r="64" spans="1:7" x14ac:dyDescent="0.2">
      <c r="A64" s="3"/>
      <c r="B64" s="3"/>
      <c r="C64" s="3"/>
      <c r="D64" s="3"/>
      <c r="E64" s="3"/>
      <c r="F64" s="3"/>
      <c r="G64" s="3"/>
    </row>
    <row r="65" spans="1:7" x14ac:dyDescent="0.2">
      <c r="A65" s="2" t="s">
        <v>67</v>
      </c>
      <c r="B65" s="3">
        <v>0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</row>
    <row r="66" spans="1:7" x14ac:dyDescent="0.2">
      <c r="A66" s="3" t="s">
        <v>68</v>
      </c>
      <c r="B66" s="3">
        <v>0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</row>
    <row r="67" spans="1:7" x14ac:dyDescent="0.2">
      <c r="A67" s="3"/>
      <c r="B67" s="3"/>
      <c r="C67" s="3"/>
      <c r="D67" s="3"/>
      <c r="E67" s="3"/>
      <c r="F67" s="3"/>
      <c r="G67" s="3"/>
    </row>
    <row r="68" spans="1:7" x14ac:dyDescent="0.2">
      <c r="A68" s="2" t="s">
        <v>69</v>
      </c>
      <c r="B68" s="4">
        <v>27644830450</v>
      </c>
      <c r="C68" s="4">
        <v>-720836328.37</v>
      </c>
      <c r="D68" s="4">
        <v>26923994121.630001</v>
      </c>
      <c r="E68" s="4">
        <v>6203563250.6300001</v>
      </c>
      <c r="F68" s="4">
        <v>6203563250.6300001</v>
      </c>
      <c r="G68" s="4">
        <v>-21441267199.369999</v>
      </c>
    </row>
    <row r="69" spans="1:7" x14ac:dyDescent="0.2">
      <c r="A69" s="3"/>
      <c r="B69" s="3"/>
      <c r="C69" s="3"/>
      <c r="D69" s="3"/>
      <c r="E69" s="3"/>
      <c r="F69" s="3"/>
      <c r="G69" s="3"/>
    </row>
    <row r="70" spans="1:7" x14ac:dyDescent="0.2">
      <c r="A70" s="3"/>
      <c r="B70" s="4">
        <f>+B42+B63</f>
        <v>27644830450</v>
      </c>
      <c r="C70" s="4">
        <f t="shared" ref="C70:G70" si="2">+C42+C63</f>
        <v>-720836328.36999989</v>
      </c>
      <c r="D70" s="4">
        <f t="shared" si="2"/>
        <v>26923994121.629997</v>
      </c>
      <c r="E70" s="4">
        <f t="shared" si="2"/>
        <v>6203563250.6300001</v>
      </c>
      <c r="F70" s="4">
        <f t="shared" si="2"/>
        <v>6203563250.6300001</v>
      </c>
      <c r="G70" s="4">
        <f t="shared" si="2"/>
        <v>-21441267199.370003</v>
      </c>
    </row>
    <row r="72" spans="1:7" x14ac:dyDescent="0.2">
      <c r="E72" s="8" t="s">
        <v>70</v>
      </c>
    </row>
  </sheetData>
  <mergeCells count="12">
    <mergeCell ref="E7:E8"/>
    <mergeCell ref="F7:F8"/>
    <mergeCell ref="A1:G1"/>
    <mergeCell ref="A2:G2"/>
    <mergeCell ref="A3:G3"/>
    <mergeCell ref="A4:G4"/>
    <mergeCell ref="A5:G5"/>
    <mergeCell ref="A6:A8"/>
    <mergeCell ref="B6:F6"/>
    <mergeCell ref="G6:G8"/>
    <mergeCell ref="B7:B8"/>
    <mergeCell ref="D7:D8"/>
  </mergeCells>
  <printOptions horizontalCentered="1"/>
  <pageMargins left="0.35433070866141736" right="0.35433070866141736" top="0.39370078740157483" bottom="0.39370078740157483" header="0.51181102362204722" footer="0.51181102362204722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1"/>
  <sheetViews>
    <sheetView showGridLines="0" tabSelected="1" zoomScaleNormal="100" workbookViewId="0">
      <selection sqref="A1:G68"/>
    </sheetView>
  </sheetViews>
  <sheetFormatPr baseColWidth="10" defaultColWidth="11.5703125" defaultRowHeight="14.25" x14ac:dyDescent="0.2"/>
  <cols>
    <col min="1" max="1" width="55" style="1" bestFit="1" customWidth="1"/>
    <col min="2" max="2" width="13.85546875" style="1" bestFit="1" customWidth="1"/>
    <col min="3" max="3" width="13.42578125" style="1" bestFit="1" customWidth="1"/>
    <col min="4" max="4" width="13.85546875" style="1" bestFit="1" customWidth="1"/>
    <col min="5" max="6" width="13" style="1" bestFit="1" customWidth="1"/>
    <col min="7" max="7" width="14.28515625" style="1" bestFit="1" customWidth="1"/>
    <col min="8" max="16384" width="11.5703125" style="1"/>
  </cols>
  <sheetData>
    <row r="1" spans="1:7" x14ac:dyDescent="0.2">
      <c r="A1" s="19" t="s">
        <v>0</v>
      </c>
      <c r="B1" s="19"/>
      <c r="C1" s="19"/>
      <c r="D1" s="19"/>
      <c r="E1" s="19"/>
      <c r="F1" s="19"/>
      <c r="G1" s="19"/>
    </row>
    <row r="2" spans="1:7" x14ac:dyDescent="0.2">
      <c r="A2" s="19" t="s">
        <v>1</v>
      </c>
      <c r="B2" s="19"/>
      <c r="C2" s="19"/>
      <c r="D2" s="19"/>
      <c r="E2" s="19"/>
      <c r="F2" s="19"/>
      <c r="G2" s="19"/>
    </row>
    <row r="3" spans="1:7" x14ac:dyDescent="0.2">
      <c r="A3" s="19" t="s">
        <v>2</v>
      </c>
      <c r="B3" s="19"/>
      <c r="C3" s="19"/>
      <c r="D3" s="19"/>
      <c r="E3" s="19"/>
      <c r="F3" s="19"/>
      <c r="G3" s="19"/>
    </row>
    <row r="4" spans="1:7" x14ac:dyDescent="0.2">
      <c r="A4" s="19" t="s">
        <v>3</v>
      </c>
      <c r="B4" s="19"/>
      <c r="C4" s="19"/>
      <c r="D4" s="19"/>
      <c r="E4" s="19"/>
      <c r="F4" s="19"/>
      <c r="G4" s="19"/>
    </row>
    <row r="5" spans="1:7" x14ac:dyDescent="0.2">
      <c r="A5" s="14"/>
      <c r="B5" s="14"/>
      <c r="C5" s="14"/>
      <c r="D5" s="14"/>
      <c r="E5" s="14"/>
      <c r="F5" s="14"/>
      <c r="G5" s="14"/>
    </row>
    <row r="6" spans="1:7" ht="19.899999999999999" customHeight="1" x14ac:dyDescent="0.2">
      <c r="A6" s="20" t="s">
        <v>4</v>
      </c>
      <c r="B6" s="21" t="s">
        <v>5</v>
      </c>
      <c r="C6" s="22"/>
      <c r="D6" s="22"/>
      <c r="E6" s="22"/>
      <c r="F6" s="23"/>
      <c r="G6" s="20" t="s">
        <v>6</v>
      </c>
    </row>
    <row r="7" spans="1:7" ht="14.45" customHeight="1" x14ac:dyDescent="0.2">
      <c r="A7" s="24"/>
      <c r="B7" s="20" t="s">
        <v>7</v>
      </c>
      <c r="C7" s="25" t="s">
        <v>8</v>
      </c>
      <c r="D7" s="20" t="s">
        <v>10</v>
      </c>
      <c r="E7" s="20" t="s">
        <v>11</v>
      </c>
      <c r="F7" s="20" t="s">
        <v>12</v>
      </c>
      <c r="G7" s="24"/>
    </row>
    <row r="8" spans="1:7" ht="14.45" customHeight="1" x14ac:dyDescent="0.2">
      <c r="A8" s="26"/>
      <c r="B8" s="26"/>
      <c r="C8" s="27" t="s">
        <v>9</v>
      </c>
      <c r="D8" s="26"/>
      <c r="E8" s="26"/>
      <c r="F8" s="26"/>
      <c r="G8" s="26"/>
    </row>
    <row r="9" spans="1:7" x14ac:dyDescent="0.2">
      <c r="A9" s="2" t="s">
        <v>13</v>
      </c>
      <c r="B9" s="3"/>
      <c r="C9" s="3"/>
      <c r="D9" s="3"/>
      <c r="E9" s="3"/>
      <c r="F9" s="3"/>
      <c r="G9" s="3"/>
    </row>
    <row r="10" spans="1:7" x14ac:dyDescent="0.2">
      <c r="A10" s="3" t="s">
        <v>14</v>
      </c>
      <c r="B10" s="4">
        <v>930145642</v>
      </c>
      <c r="C10" s="4">
        <v>26878324</v>
      </c>
      <c r="D10" s="4">
        <v>957023966</v>
      </c>
      <c r="E10" s="4">
        <v>276078837</v>
      </c>
      <c r="F10" s="4">
        <v>276078837</v>
      </c>
      <c r="G10" s="4">
        <v>-654066805</v>
      </c>
    </row>
    <row r="11" spans="1:7" x14ac:dyDescent="0.2">
      <c r="A11" s="3" t="s">
        <v>15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</row>
    <row r="12" spans="1:7" x14ac:dyDescent="0.2">
      <c r="A12" s="3" t="s">
        <v>16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</row>
    <row r="13" spans="1:7" x14ac:dyDescent="0.2">
      <c r="A13" s="3" t="s">
        <v>17</v>
      </c>
      <c r="B13" s="4">
        <v>655517064</v>
      </c>
      <c r="C13" s="4">
        <v>14571594.65</v>
      </c>
      <c r="D13" s="4">
        <v>670088658.64999998</v>
      </c>
      <c r="E13" s="4">
        <v>209534606.65000001</v>
      </c>
      <c r="F13" s="4">
        <v>209534606.65000001</v>
      </c>
      <c r="G13" s="4">
        <v>-445982457.35000002</v>
      </c>
    </row>
    <row r="14" spans="1:7" x14ac:dyDescent="0.2">
      <c r="A14" s="3" t="s">
        <v>18</v>
      </c>
      <c r="B14" s="4">
        <v>106026425</v>
      </c>
      <c r="C14" s="4">
        <v>61709742.969999999</v>
      </c>
      <c r="D14" s="4">
        <v>167736167.97</v>
      </c>
      <c r="E14" s="4">
        <v>89638122.969999999</v>
      </c>
      <c r="F14" s="4">
        <v>89638122.969999999</v>
      </c>
      <c r="G14" s="4">
        <v>-16388302.029999999</v>
      </c>
    </row>
    <row r="15" spans="1:7" x14ac:dyDescent="0.2">
      <c r="A15" s="3" t="s">
        <v>19</v>
      </c>
      <c r="B15" s="4">
        <v>1222987</v>
      </c>
      <c r="C15" s="4">
        <v>257889.63</v>
      </c>
      <c r="D15" s="4">
        <v>1480876.63</v>
      </c>
      <c r="E15" s="4">
        <v>856542.63</v>
      </c>
      <c r="F15" s="4">
        <v>856542.63</v>
      </c>
      <c r="G15" s="4">
        <v>-366444.37</v>
      </c>
    </row>
    <row r="16" spans="1:7" x14ac:dyDescent="0.2">
      <c r="A16" s="3" t="s">
        <v>20</v>
      </c>
      <c r="B16" s="4">
        <v>179393416</v>
      </c>
      <c r="C16" s="4">
        <v>-8554134.2599999998</v>
      </c>
      <c r="D16" s="4">
        <v>170839281.74000001</v>
      </c>
      <c r="E16" s="4">
        <v>50566251.740000002</v>
      </c>
      <c r="F16" s="4">
        <v>50566251.740000002</v>
      </c>
      <c r="G16" s="4">
        <v>-128827164.26000001</v>
      </c>
    </row>
    <row r="17" spans="1:7" x14ac:dyDescent="0.2">
      <c r="A17" s="3" t="s">
        <v>21</v>
      </c>
      <c r="B17" s="4">
        <v>11720729512</v>
      </c>
      <c r="C17" s="4">
        <v>263972895</v>
      </c>
      <c r="D17" s="4">
        <v>11984702407</v>
      </c>
      <c r="E17" s="4">
        <v>3229566872</v>
      </c>
      <c r="F17" s="4">
        <v>3229566872</v>
      </c>
      <c r="G17" s="4">
        <v>-8491162640</v>
      </c>
    </row>
    <row r="18" spans="1:7" x14ac:dyDescent="0.2">
      <c r="A18" s="3" t="s">
        <v>22</v>
      </c>
      <c r="B18" s="4">
        <v>9138220642</v>
      </c>
      <c r="C18" s="4">
        <v>207150832</v>
      </c>
      <c r="D18" s="4">
        <v>9345371474</v>
      </c>
      <c r="E18" s="4">
        <v>2487167171</v>
      </c>
      <c r="F18" s="4">
        <v>2487167171</v>
      </c>
      <c r="G18" s="4">
        <v>-6651053471</v>
      </c>
    </row>
    <row r="19" spans="1:7" x14ac:dyDescent="0.2">
      <c r="A19" s="3" t="s">
        <v>23</v>
      </c>
      <c r="B19" s="4">
        <v>549276091</v>
      </c>
      <c r="C19" s="4">
        <v>16226494</v>
      </c>
      <c r="D19" s="4">
        <v>565502585</v>
      </c>
      <c r="E19" s="4">
        <v>153298423</v>
      </c>
      <c r="F19" s="4">
        <v>153298423</v>
      </c>
      <c r="G19" s="4">
        <v>-395977668</v>
      </c>
    </row>
    <row r="20" spans="1:7" x14ac:dyDescent="0.2">
      <c r="A20" s="3" t="s">
        <v>24</v>
      </c>
      <c r="B20" s="4">
        <v>501179664</v>
      </c>
      <c r="C20" s="4">
        <v>8703562</v>
      </c>
      <c r="D20" s="4">
        <v>509883226</v>
      </c>
      <c r="E20" s="4">
        <v>134210331</v>
      </c>
      <c r="F20" s="4">
        <v>134210331</v>
      </c>
      <c r="G20" s="4">
        <v>-366969333</v>
      </c>
    </row>
    <row r="21" spans="1:7" x14ac:dyDescent="0.2">
      <c r="A21" s="3" t="s">
        <v>25</v>
      </c>
      <c r="B21" s="4">
        <v>556477353</v>
      </c>
      <c r="C21" s="4">
        <v>-8903290</v>
      </c>
      <c r="D21" s="4">
        <v>547574063</v>
      </c>
      <c r="E21" s="4">
        <v>132575695</v>
      </c>
      <c r="F21" s="4">
        <v>132575695</v>
      </c>
      <c r="G21" s="4">
        <v>-423901658</v>
      </c>
    </row>
    <row r="22" spans="1:7" x14ac:dyDescent="0.2">
      <c r="A22" s="3" t="s">
        <v>26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</row>
    <row r="23" spans="1:7" x14ac:dyDescent="0.2">
      <c r="A23" s="3" t="s">
        <v>27</v>
      </c>
      <c r="B23" s="4">
        <v>80229788</v>
      </c>
      <c r="C23" s="4">
        <v>-266099</v>
      </c>
      <c r="D23" s="4">
        <v>79963689</v>
      </c>
      <c r="E23" s="4">
        <v>22564141</v>
      </c>
      <c r="F23" s="4">
        <v>22564141</v>
      </c>
      <c r="G23" s="4">
        <v>-57665647</v>
      </c>
    </row>
    <row r="24" spans="1:7" x14ac:dyDescent="0.2">
      <c r="A24" s="3" t="s">
        <v>28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</row>
    <row r="25" spans="1:7" x14ac:dyDescent="0.2">
      <c r="A25" s="3" t="s">
        <v>29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</row>
    <row r="26" spans="1:7" x14ac:dyDescent="0.2">
      <c r="A26" s="3" t="s">
        <v>30</v>
      </c>
      <c r="B26" s="4">
        <v>222558841</v>
      </c>
      <c r="C26" s="4">
        <v>-153597</v>
      </c>
      <c r="D26" s="4">
        <v>222405244</v>
      </c>
      <c r="E26" s="4">
        <v>56429836</v>
      </c>
      <c r="F26" s="4">
        <v>56429836</v>
      </c>
      <c r="G26" s="4">
        <v>-166129005</v>
      </c>
    </row>
    <row r="27" spans="1:7" x14ac:dyDescent="0.2">
      <c r="A27" s="3" t="s">
        <v>31</v>
      </c>
      <c r="B27" s="4">
        <v>672787133</v>
      </c>
      <c r="C27" s="4">
        <v>41214993</v>
      </c>
      <c r="D27" s="4">
        <v>714002126</v>
      </c>
      <c r="E27" s="4">
        <v>243321275</v>
      </c>
      <c r="F27" s="4">
        <v>243321275</v>
      </c>
      <c r="G27" s="4">
        <v>-429465858</v>
      </c>
    </row>
    <row r="28" spans="1:7" ht="22.15" customHeight="1" x14ac:dyDescent="0.2">
      <c r="A28" s="3" t="s">
        <v>32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</row>
    <row r="29" spans="1:7" x14ac:dyDescent="0.2">
      <c r="A29" s="3" t="s">
        <v>33</v>
      </c>
      <c r="B29" s="4">
        <v>145151057</v>
      </c>
      <c r="C29" s="4">
        <f>SUM(C31:C34)</f>
        <v>4660563</v>
      </c>
      <c r="D29" s="4">
        <f>SUM(D31:D34)</f>
        <v>149811620</v>
      </c>
      <c r="E29" s="4">
        <v>39694107</v>
      </c>
      <c r="F29" s="4">
        <v>39694107</v>
      </c>
      <c r="G29" s="4">
        <v>-108730603</v>
      </c>
    </row>
    <row r="30" spans="1:7" x14ac:dyDescent="0.2">
      <c r="A30" s="3" t="s">
        <v>34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</row>
    <row r="31" spans="1:7" x14ac:dyDescent="0.2">
      <c r="A31" s="3" t="s">
        <v>35</v>
      </c>
      <c r="B31" s="4">
        <v>12067676</v>
      </c>
      <c r="C31" s="4">
        <v>54375</v>
      </c>
      <c r="D31" s="4">
        <v>12122051</v>
      </c>
      <c r="E31" s="4">
        <v>3071295</v>
      </c>
      <c r="F31" s="4">
        <v>3071295</v>
      </c>
      <c r="G31" s="4">
        <v>-8996381</v>
      </c>
    </row>
    <row r="32" spans="1:7" x14ac:dyDescent="0.2">
      <c r="A32" s="3" t="s">
        <v>36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</row>
    <row r="33" spans="1:7" x14ac:dyDescent="0.2">
      <c r="A33" s="3" t="s">
        <v>37</v>
      </c>
      <c r="B33" s="4">
        <v>3030858</v>
      </c>
      <c r="C33" s="4">
        <v>226771</v>
      </c>
      <c r="D33" s="4">
        <v>3257629</v>
      </c>
      <c r="E33" s="4">
        <v>1133233</v>
      </c>
      <c r="F33" s="4">
        <v>1133233</v>
      </c>
      <c r="G33" s="4">
        <v>-1897625</v>
      </c>
    </row>
    <row r="34" spans="1:7" x14ac:dyDescent="0.2">
      <c r="A34" s="3" t="s">
        <v>38</v>
      </c>
      <c r="B34" s="4">
        <v>130052523</v>
      </c>
      <c r="C34" s="4">
        <f>1105764+3273653</f>
        <v>4379417</v>
      </c>
      <c r="D34" s="4">
        <f>131158287+3273653</f>
        <v>134431940</v>
      </c>
      <c r="E34" s="4">
        <f>32215926+3273653</f>
        <v>35489579</v>
      </c>
      <c r="F34" s="4">
        <f>32215926+3273653</f>
        <v>35489579</v>
      </c>
      <c r="G34" s="4">
        <v>-97836597</v>
      </c>
    </row>
    <row r="35" spans="1:7" x14ac:dyDescent="0.2">
      <c r="A35" s="3" t="s">
        <v>39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</row>
    <row r="36" spans="1:7" x14ac:dyDescent="0.2">
      <c r="A36" s="3" t="s">
        <v>40</v>
      </c>
      <c r="B36" s="3">
        <v>0</v>
      </c>
      <c r="C36" s="4">
        <f t="shared" ref="C36:D37" si="0">11925836.01-3273653</f>
        <v>8652183.0099999998</v>
      </c>
      <c r="D36" s="4">
        <f t="shared" si="0"/>
        <v>8652183.0099999998</v>
      </c>
      <c r="E36" s="4">
        <f>11925836.01-3273653</f>
        <v>8652183.0099999998</v>
      </c>
      <c r="F36" s="4">
        <f>11925836.01-3273653</f>
        <v>8652183.0099999998</v>
      </c>
      <c r="G36" s="4">
        <v>11925836.01</v>
      </c>
    </row>
    <row r="37" spans="1:7" x14ac:dyDescent="0.2">
      <c r="A37" s="3" t="s">
        <v>41</v>
      </c>
      <c r="B37" s="3">
        <v>0</v>
      </c>
      <c r="C37" s="4">
        <f t="shared" si="0"/>
        <v>8652183.0099999998</v>
      </c>
      <c r="D37" s="4">
        <f t="shared" si="0"/>
        <v>8652183.0099999998</v>
      </c>
      <c r="E37" s="4">
        <f>11925836.01-3273653</f>
        <v>8652183.0099999998</v>
      </c>
      <c r="F37" s="4">
        <f>11925836.01-3273653</f>
        <v>8652183.0099999998</v>
      </c>
      <c r="G37" s="4">
        <v>11925836.01</v>
      </c>
    </row>
    <row r="38" spans="1:7" x14ac:dyDescent="0.2">
      <c r="A38" s="3" t="s">
        <v>42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</row>
    <row r="39" spans="1:7" x14ac:dyDescent="0.2">
      <c r="A39" s="3" t="s">
        <v>43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</row>
    <row r="40" spans="1:7" x14ac:dyDescent="0.2">
      <c r="A40" s="3" t="s">
        <v>44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</row>
    <row r="41" spans="1:7" ht="22.5" x14ac:dyDescent="0.2">
      <c r="A41" s="2" t="s">
        <v>45</v>
      </c>
      <c r="B41" s="4">
        <v>13738186103</v>
      </c>
      <c r="C41" s="4">
        <v>372149058</v>
      </c>
      <c r="D41" s="4">
        <v>14110335161</v>
      </c>
      <c r="E41" s="4">
        <v>3904587523</v>
      </c>
      <c r="F41" s="4">
        <v>3904587523</v>
      </c>
      <c r="G41" s="4">
        <v>-9833598580</v>
      </c>
    </row>
    <row r="42" spans="1:7" x14ac:dyDescent="0.2">
      <c r="A42" s="3"/>
      <c r="B42" s="4">
        <f>+B10+B13+B14+B15+B16+B17+B29+B36</f>
        <v>13738186103</v>
      </c>
      <c r="C42" s="4">
        <f>+C10+C13+C14+C15+C16+C17+C29+C36</f>
        <v>372149058</v>
      </c>
      <c r="D42" s="4">
        <f>+D10+D13+D14+D15+D16+D17+D29+D36</f>
        <v>14110335161</v>
      </c>
      <c r="E42" s="4">
        <f t="shared" ref="E42:G42" si="1">+E10+E13+E14+E15+E16+E17+E29+E36</f>
        <v>3904587523</v>
      </c>
      <c r="F42" s="4">
        <f t="shared" si="1"/>
        <v>3904587523</v>
      </c>
      <c r="G42" s="4">
        <f t="shared" si="1"/>
        <v>-9833598580</v>
      </c>
    </row>
    <row r="43" spans="1:7" ht="22.5" x14ac:dyDescent="0.2">
      <c r="A43" s="2" t="s">
        <v>46</v>
      </c>
      <c r="B43" s="3"/>
      <c r="C43" s="3"/>
      <c r="D43" s="3"/>
      <c r="E43" s="3"/>
      <c r="F43" s="3"/>
      <c r="G43" s="3"/>
    </row>
    <row r="44" spans="1:7" x14ac:dyDescent="0.2">
      <c r="A44" s="3" t="s">
        <v>47</v>
      </c>
      <c r="B44" s="4">
        <v>13906644347</v>
      </c>
      <c r="C44" s="4">
        <v>-1542202435.8699999</v>
      </c>
      <c r="D44" s="4">
        <v>12364441911.129999</v>
      </c>
      <c r="E44" s="4">
        <v>1849758678.1300001</v>
      </c>
      <c r="F44" s="4">
        <v>1849758678.1300001</v>
      </c>
      <c r="G44" s="4">
        <v>-12056885668.870001</v>
      </c>
    </row>
    <row r="45" spans="1:7" x14ac:dyDescent="0.2">
      <c r="A45" s="3" t="s">
        <v>48</v>
      </c>
      <c r="B45" s="4">
        <v>7133474735</v>
      </c>
      <c r="C45" s="4">
        <v>-1530172860</v>
      </c>
      <c r="D45" s="4">
        <v>5603301875</v>
      </c>
      <c r="E45" s="4">
        <v>69615431</v>
      </c>
      <c r="F45" s="4">
        <v>69615431</v>
      </c>
      <c r="G45" s="4">
        <v>-7063859304</v>
      </c>
    </row>
    <row r="46" spans="1:7" x14ac:dyDescent="0.2">
      <c r="A46" s="3" t="s">
        <v>49</v>
      </c>
      <c r="B46" s="4">
        <v>2366125663</v>
      </c>
      <c r="C46" s="4">
        <v>-32516534.289999999</v>
      </c>
      <c r="D46" s="4">
        <v>2333609128.71</v>
      </c>
      <c r="E46" s="4">
        <v>585120055.71000004</v>
      </c>
      <c r="F46" s="4">
        <v>585120055.71000004</v>
      </c>
      <c r="G46" s="4">
        <v>-1781005607.29</v>
      </c>
    </row>
    <row r="47" spans="1:7" x14ac:dyDescent="0.2">
      <c r="A47" s="3" t="s">
        <v>50</v>
      </c>
      <c r="B47" s="4">
        <v>1215801751</v>
      </c>
      <c r="C47" s="4">
        <v>38255595.770000003</v>
      </c>
      <c r="D47" s="4">
        <v>1254057346.77</v>
      </c>
      <c r="E47" s="4">
        <v>402996123.76999998</v>
      </c>
      <c r="F47" s="4">
        <v>402996123.76999998</v>
      </c>
      <c r="G47" s="4">
        <v>-812805627.23000002</v>
      </c>
    </row>
    <row r="48" spans="1:7" ht="22.5" x14ac:dyDescent="0.2">
      <c r="A48" s="3" t="s">
        <v>51</v>
      </c>
      <c r="B48" s="4">
        <v>1274983246</v>
      </c>
      <c r="C48" s="4">
        <v>-2619750</v>
      </c>
      <c r="D48" s="4">
        <v>1272363496</v>
      </c>
      <c r="E48" s="4">
        <v>316126059</v>
      </c>
      <c r="F48" s="4">
        <v>316126059</v>
      </c>
      <c r="G48" s="4">
        <v>-958857187</v>
      </c>
    </row>
    <row r="49" spans="1:7" x14ac:dyDescent="0.2">
      <c r="A49" s="3" t="s">
        <v>52</v>
      </c>
      <c r="B49" s="4">
        <v>692748456</v>
      </c>
      <c r="C49" s="4">
        <v>-24122725.109999999</v>
      </c>
      <c r="D49" s="4">
        <v>668625730.88999999</v>
      </c>
      <c r="E49" s="4">
        <v>149064391.88999999</v>
      </c>
      <c r="F49" s="4">
        <v>149064391.88999999</v>
      </c>
      <c r="G49" s="4">
        <v>-543684064.11000001</v>
      </c>
    </row>
    <row r="50" spans="1:7" x14ac:dyDescent="0.2">
      <c r="A50" s="3" t="s">
        <v>53</v>
      </c>
      <c r="B50" s="4">
        <v>116710796</v>
      </c>
      <c r="C50" s="4">
        <v>14239</v>
      </c>
      <c r="D50" s="4">
        <v>116725035</v>
      </c>
      <c r="E50" s="4">
        <v>31513326</v>
      </c>
      <c r="F50" s="4">
        <v>31513326</v>
      </c>
      <c r="G50" s="4">
        <v>-85197470</v>
      </c>
    </row>
    <row r="51" spans="1:7" ht="22.5" x14ac:dyDescent="0.2">
      <c r="A51" s="3" t="s">
        <v>54</v>
      </c>
      <c r="B51" s="4">
        <v>193275295</v>
      </c>
      <c r="C51" s="4">
        <v>3257393.04</v>
      </c>
      <c r="D51" s="4">
        <v>196532688.03999999</v>
      </c>
      <c r="E51" s="4">
        <v>61239983.039999999</v>
      </c>
      <c r="F51" s="4">
        <v>61239983.039999999</v>
      </c>
      <c r="G51" s="4">
        <v>-132035311.95999999</v>
      </c>
    </row>
    <row r="52" spans="1:7" ht="22.5" x14ac:dyDescent="0.2">
      <c r="A52" s="3" t="s">
        <v>55</v>
      </c>
      <c r="B52" s="4">
        <v>913524405</v>
      </c>
      <c r="C52" s="4">
        <v>5702205.7199999997</v>
      </c>
      <c r="D52" s="4">
        <v>919226610.72000003</v>
      </c>
      <c r="E52" s="4">
        <v>234083307.72</v>
      </c>
      <c r="F52" s="4">
        <v>234083307.72</v>
      </c>
      <c r="G52" s="4">
        <v>-679441097.27999997</v>
      </c>
    </row>
    <row r="53" spans="1:7" x14ac:dyDescent="0.2">
      <c r="A53" s="3" t="s">
        <v>56</v>
      </c>
      <c r="B53" s="3">
        <v>0</v>
      </c>
      <c r="C53" s="4">
        <v>449217049.5</v>
      </c>
      <c r="D53" s="4">
        <v>449217049.5</v>
      </c>
      <c r="E53" s="4">
        <v>449217049.5</v>
      </c>
      <c r="F53" s="4">
        <v>449217049.5</v>
      </c>
      <c r="G53" s="4">
        <v>449217049.5</v>
      </c>
    </row>
    <row r="54" spans="1:7" x14ac:dyDescent="0.2">
      <c r="A54" s="3" t="s">
        <v>57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</row>
    <row r="55" spans="1:7" x14ac:dyDescent="0.2">
      <c r="A55" s="3" t="s">
        <v>58</v>
      </c>
      <c r="B55" s="3">
        <v>0</v>
      </c>
      <c r="C55" s="4">
        <v>442513439.39999998</v>
      </c>
      <c r="D55" s="4">
        <v>442513439.39999998</v>
      </c>
      <c r="E55" s="4">
        <v>442513439.39999998</v>
      </c>
      <c r="F55" s="4">
        <v>442513439.39999998</v>
      </c>
      <c r="G55" s="4">
        <v>442513439.39999998</v>
      </c>
    </row>
    <row r="56" spans="1:7" x14ac:dyDescent="0.2">
      <c r="A56" s="3" t="s">
        <v>59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</row>
    <row r="57" spans="1:7" x14ac:dyDescent="0.2">
      <c r="A57" s="3" t="s">
        <v>60</v>
      </c>
      <c r="B57" s="3">
        <v>0</v>
      </c>
      <c r="C57" s="4">
        <v>6703610.0999999996</v>
      </c>
      <c r="D57" s="4">
        <v>6703610.0999999996</v>
      </c>
      <c r="E57" s="4">
        <v>6703610.0999999996</v>
      </c>
      <c r="F57" s="4">
        <v>6703610.0999999996</v>
      </c>
      <c r="G57" s="4">
        <v>6703610.0999999996</v>
      </c>
    </row>
    <row r="58" spans="1:7" x14ac:dyDescent="0.2">
      <c r="A58" s="3" t="s">
        <v>61</v>
      </c>
      <c r="B58" s="3">
        <v>0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</row>
    <row r="59" spans="1:7" ht="22.5" x14ac:dyDescent="0.2">
      <c r="A59" s="3" t="s">
        <v>62</v>
      </c>
      <c r="B59" s="3">
        <v>0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</row>
    <row r="60" spans="1:7" x14ac:dyDescent="0.2">
      <c r="A60" s="3" t="s">
        <v>63</v>
      </c>
      <c r="B60" s="3">
        <v>0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</row>
    <row r="61" spans="1:7" x14ac:dyDescent="0.2">
      <c r="A61" s="3" t="s">
        <v>64</v>
      </c>
      <c r="B61" s="3">
        <v>0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</row>
    <row r="62" spans="1:7" x14ac:dyDescent="0.2">
      <c r="A62" s="3" t="s">
        <v>65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</row>
    <row r="63" spans="1:7" x14ac:dyDescent="0.2">
      <c r="A63" s="2" t="s">
        <v>66</v>
      </c>
      <c r="B63" s="4">
        <v>13906644347</v>
      </c>
      <c r="C63" s="4">
        <v>-1092985386.3699999</v>
      </c>
      <c r="D63" s="4">
        <v>12813658960.629999</v>
      </c>
      <c r="E63" s="4">
        <v>2298975727.6300001</v>
      </c>
      <c r="F63" s="4">
        <v>2298975727.6300001</v>
      </c>
      <c r="G63" s="4">
        <v>-11607668619.370001</v>
      </c>
    </row>
    <row r="64" spans="1:7" x14ac:dyDescent="0.2">
      <c r="A64" s="3"/>
      <c r="B64" s="3"/>
      <c r="C64" s="3"/>
      <c r="D64" s="3"/>
      <c r="E64" s="3"/>
      <c r="F64" s="3"/>
      <c r="G64" s="3"/>
    </row>
    <row r="65" spans="1:7" x14ac:dyDescent="0.2">
      <c r="A65" s="2" t="s">
        <v>67</v>
      </c>
      <c r="B65" s="3">
        <v>0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</row>
    <row r="66" spans="1:7" x14ac:dyDescent="0.2">
      <c r="A66" s="3" t="s">
        <v>68</v>
      </c>
      <c r="B66" s="3">
        <v>0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</row>
    <row r="67" spans="1:7" x14ac:dyDescent="0.2">
      <c r="A67" s="3"/>
      <c r="B67" s="3"/>
      <c r="C67" s="3"/>
      <c r="D67" s="3"/>
      <c r="E67" s="3"/>
      <c r="F67" s="3"/>
      <c r="G67" s="3"/>
    </row>
    <row r="68" spans="1:7" x14ac:dyDescent="0.2">
      <c r="A68" s="2" t="s">
        <v>69</v>
      </c>
      <c r="B68" s="28">
        <v>27644830450</v>
      </c>
      <c r="C68" s="28">
        <v>-720836328.37</v>
      </c>
      <c r="D68" s="28">
        <v>26923994121.630001</v>
      </c>
      <c r="E68" s="28">
        <v>6203563250.6300001</v>
      </c>
      <c r="F68" s="28">
        <v>6203563250.6300001</v>
      </c>
      <c r="G68" s="28">
        <v>-21441267199.369999</v>
      </c>
    </row>
    <row r="69" spans="1:7" x14ac:dyDescent="0.2">
      <c r="A69" s="3"/>
      <c r="B69" s="3"/>
      <c r="C69" s="3"/>
      <c r="D69" s="3"/>
      <c r="E69" s="3"/>
      <c r="F69" s="3"/>
      <c r="G69" s="3"/>
    </row>
    <row r="71" spans="1:7" x14ac:dyDescent="0.2">
      <c r="E71" s="8" t="s">
        <v>70</v>
      </c>
    </row>
  </sheetData>
  <mergeCells count="12">
    <mergeCell ref="F7:F8"/>
    <mergeCell ref="A5:G5"/>
    <mergeCell ref="A1:G1"/>
    <mergeCell ref="A2:G2"/>
    <mergeCell ref="A3:G3"/>
    <mergeCell ref="A4:G4"/>
    <mergeCell ref="A6:A8"/>
    <mergeCell ref="B6:F6"/>
    <mergeCell ref="G6:G8"/>
    <mergeCell ref="B7:B8"/>
    <mergeCell ref="D7:D8"/>
    <mergeCell ref="E7:E8"/>
  </mergeCells>
  <printOptions horizontalCentered="1"/>
  <pageMargins left="0.35433070866141736" right="0.35433070866141736" top="0.39370078740157483" bottom="0.39370078740157483" header="0.51181102362204722" footer="0.51181102362204722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reporte_analitico_ingresos_ (2</vt:lpstr>
      <vt:lpstr>reporte_analitico_ingresos_deta</vt:lpstr>
      <vt:lpstr>reporte_analitico_ingresos_deta!Área_de_impresión</vt:lpstr>
      <vt:lpstr>'reporte_analitico_ingresos_ (2'!Títulos_a_imprimir</vt:lpstr>
      <vt:lpstr>reporte_analitico_ingresos_deta!Títulos_a_imprimir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2024-04-24T18:34:19Z</cp:lastPrinted>
  <dcterms:created xsi:type="dcterms:W3CDTF">2024-04-12T23:45:19Z</dcterms:created>
  <dcterms:modified xsi:type="dcterms:W3CDTF">2024-04-24T18:35:18Z</dcterms:modified>
</cp:coreProperties>
</file>